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5435" windowHeight="10320" activeTab="0"/>
  </bookViews>
  <sheets>
    <sheet name="List1" sheetId="1" r:id="rId1"/>
    <sheet name="List2" sheetId="2" r:id="rId2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<sst xmlns="http://schemas.openxmlformats.org/spreadsheetml/2006/main" count="383" uniqueCount="232">
  <si>
    <t>Biologické centrum AV ČR, v. v. i.</t>
  </si>
  <si>
    <t>Středisko společných činností AV ČR, v. v. i.</t>
  </si>
  <si>
    <t>Ústav fyzikální chemie J. Heyrovského AV ČR, v.v.i.</t>
  </si>
  <si>
    <t>Ústav organické chemie a biochemie AV ČR, v. v. i.</t>
  </si>
  <si>
    <t>Mikrobiologický ústav AV ČR, v. v. i.</t>
  </si>
  <si>
    <t>Ústav anorganické chemie AV ČR, v. v. i.</t>
  </si>
  <si>
    <t>Ústav termomechaniky AV ČR, v. v. i.</t>
  </si>
  <si>
    <t>Ústav jaderné fyziky AV ČR, v. v. i.</t>
  </si>
  <si>
    <t>Ústav makromolekulární chemie AV ČR, v. v. i.</t>
  </si>
  <si>
    <t>Ústav fyziky plazmatu AV ČR, v. v. i.</t>
  </si>
  <si>
    <t>Ústav experimentální botaniky AV ČR, v. v. i.</t>
  </si>
  <si>
    <t>Centrum výzkumu globální změny AV ČR, v. v. i.</t>
  </si>
  <si>
    <t>Geofyzikální ústav AV ČR, v. v. i.</t>
  </si>
  <si>
    <t>Ústav teorie informace a automatizace AV ČR, v. v. i.</t>
  </si>
  <si>
    <t>Ústav informatiky AV ČR, v. v. i.</t>
  </si>
  <si>
    <t>Astronomický ústav AV ČR, v. v. i.</t>
  </si>
  <si>
    <t>Fyziologický ústav AV ČR, v. v. i.</t>
  </si>
  <si>
    <t>Geologický ústav AV ČR, v. v. i.</t>
  </si>
  <si>
    <t>Matematický ústav AV ČR, v. v. i.</t>
  </si>
  <si>
    <t>Ústav chemických procesů AV ČR, v. v. i.</t>
  </si>
  <si>
    <t>Ústav pro hydrodynamiku AV ČR, v. v. i.</t>
  </si>
  <si>
    <t>Ústav fotoniky a elektroniky AV ČR, v. v. i.</t>
  </si>
  <si>
    <t>Ústav struktury a mechaniky hornin AV ČR, v. v. i.</t>
  </si>
  <si>
    <t>Ústav živočišné fyziologie a genetiky AV ČR, v. v. i.</t>
  </si>
  <si>
    <t>Archeologický ústav AV ČR, Praha, v. v. i.</t>
  </si>
  <si>
    <t>Masarykův ústav a Archiv AV ČR, v. v. i.</t>
  </si>
  <si>
    <t>Botanický ústav AV ČR, v. v. i.</t>
  </si>
  <si>
    <t>Filosofický ústav AV ČR, v. v. i.</t>
  </si>
  <si>
    <t>Historický ústav AV ČR, v. v. i.</t>
  </si>
  <si>
    <t>Knihovna AV ČR, v. v. i.</t>
  </si>
  <si>
    <t>Národohospodářský ústav AV ČR, v. v. i.</t>
  </si>
  <si>
    <t>Biofyzikální ústav AV ČR, v. v. i.</t>
  </si>
  <si>
    <t>Ústav analytické chemie AV ČR, v. v. i.</t>
  </si>
  <si>
    <t>Ústav fyziky materiálů AV ČR, v. v. i.</t>
  </si>
  <si>
    <t>Ústav přístrojové techniky AV ČR, v. v. i.</t>
  </si>
  <si>
    <t>Psychologický ústav AV ČR, v. v. i.</t>
  </si>
  <si>
    <t>Archeologický ústav AV ČR, Brno, v. v. i.</t>
  </si>
  <si>
    <t>Ústav biologie obratlovců AV ČR, v. v. i.</t>
  </si>
  <si>
    <t>Ústav geoniky AV ČR, v. v. i.</t>
  </si>
  <si>
    <t>Orientální ústav AV ČR, v. v. i.</t>
  </si>
  <si>
    <t>Slovanský ústav AV ČR, v. v. i.</t>
  </si>
  <si>
    <t>Sociologický ústav AV ČR, v. v. i.</t>
  </si>
  <si>
    <t>Ústav dějin umění AV ČR, v. v. i.</t>
  </si>
  <si>
    <t>Ústav experimentální medicíny AV ČR, v. v. i.</t>
  </si>
  <si>
    <t>Ústav molekulární genetiky AV ČR, v. v. i.</t>
  </si>
  <si>
    <t>Ústav pro českou literaturu AV ČR, v. v. i.</t>
  </si>
  <si>
    <t>Etnologický ústav AV ČR, v. v. i.</t>
  </si>
  <si>
    <t>Ústav pro jazyk český AV ČR, v. v. i.</t>
  </si>
  <si>
    <t>Ústav pro soudobé dějiny AV ČR, v. v. i.</t>
  </si>
  <si>
    <t>Ústav státu a práva AV ČR, v. v. i.</t>
  </si>
  <si>
    <t>Fyzikální ústav AV ČR, v. v. i.</t>
  </si>
  <si>
    <t>Ústav fyziky atmosféry AV ČR, v. v. i.</t>
  </si>
  <si>
    <t>Ústav teoretické a aplikované mechaniky AV ČR, v. v. i.</t>
  </si>
  <si>
    <t>Biotechnologický ústav AV ČR, v. v. i.</t>
  </si>
  <si>
    <t>AV0 Celkem</t>
  </si>
  <si>
    <t>Institut umění - Divadelní ústav</t>
  </si>
  <si>
    <t>Národní knihovna České republiky</t>
  </si>
  <si>
    <t>Národní muzeum</t>
  </si>
  <si>
    <t>Národní galerie v Praze</t>
  </si>
  <si>
    <t>Národní technické museum</t>
  </si>
  <si>
    <t>Památník národního písemnictví</t>
  </si>
  <si>
    <t>Uměleckoprůmyslové museum v Praze</t>
  </si>
  <si>
    <t>Moravské zemské muzeum</t>
  </si>
  <si>
    <t>Moravská galerie v Brně</t>
  </si>
  <si>
    <t>Národní ústav lidové kultury</t>
  </si>
  <si>
    <t>Moravská zemská knihovna v Brně</t>
  </si>
  <si>
    <t>Slezské zemské muzeum</t>
  </si>
  <si>
    <t>Národní památkový ústav</t>
  </si>
  <si>
    <t>CASRI - vědecké a servisní pracoviště tělesné výchovy</t>
  </si>
  <si>
    <t>Ústřední vojenská nemocnice Praha</t>
  </si>
  <si>
    <t>orjk:G38</t>
  </si>
  <si>
    <t>Ministerstvo obrany / Univerzita obrany</t>
  </si>
  <si>
    <t>Výzkumný ústav vodohospodářský T. G. Masaryka, veřejná výzkumná instituce</t>
  </si>
  <si>
    <t>Výzkumný ústav geodetický, topografický a kartografický, v.v.i.</t>
  </si>
  <si>
    <t>Česká geologická služba</t>
  </si>
  <si>
    <t>Výzkumný ústav bezpečnosti práce, v.v.i.</t>
  </si>
  <si>
    <t>Výzkumný ústav Silva Taroucy pro krajinu a okrasné zahradnictví, v.v.i. (dále jen "VÚKOZ, v.v.i.")</t>
  </si>
  <si>
    <t>Univerzita Karlova v Praze</t>
  </si>
  <si>
    <t>Masarykova univerzita</t>
  </si>
  <si>
    <t>Univerzita Pardubice</t>
  </si>
  <si>
    <t>Vysoké učení technické v Brně</t>
  </si>
  <si>
    <t>Centrum pro studium vysokého školství, v.v.i.</t>
  </si>
  <si>
    <t>ENKI, o.p.s.</t>
  </si>
  <si>
    <t>Univerzita Jana Evangelisty Purkyně v Ústí nad Labem</t>
  </si>
  <si>
    <t>Centrum dopravního výzkumu, v.v.i.</t>
  </si>
  <si>
    <t>Výzkumný ústav práce a sociálních věcí, v.v.i.</t>
  </si>
  <si>
    <t>Univerzita Jana Amose Komenského Praha s.r.o.</t>
  </si>
  <si>
    <t>Technická univerzita v Liberci</t>
  </si>
  <si>
    <t>Slezská univerzita v Opavě</t>
  </si>
  <si>
    <t>Ústav mezinárodních vztahů, v.v.i.</t>
  </si>
  <si>
    <t>Západočeská univerzita v Plzni</t>
  </si>
  <si>
    <t>Jihočeská univerzita v Českých Budějovicích</t>
  </si>
  <si>
    <t>Technologické centrum Akademie věd  České republiky</t>
  </si>
  <si>
    <t>Česká zemědělská univerzita v Praze</t>
  </si>
  <si>
    <t>Vysoká škola umělecko-průmyslová v Praze</t>
  </si>
  <si>
    <t>Vysoká škola chemicko-technologická v Praze</t>
  </si>
  <si>
    <t>Akademie výtvarných umění v Praze</t>
  </si>
  <si>
    <t>Vysoká škola ekonomická v Praze</t>
  </si>
  <si>
    <t>Akademie múzických umění v Praze</t>
  </si>
  <si>
    <t>Ostravská univerzita v Ostravě</t>
  </si>
  <si>
    <t>Vysoká škola báňská - Technická univerzita Ostrava</t>
  </si>
  <si>
    <t>Univerzita Palackého v Olomouci</t>
  </si>
  <si>
    <t>Janáčkova akademie múzických umění v Brně</t>
  </si>
  <si>
    <t>Mendelova univerzita v Brně</t>
  </si>
  <si>
    <t>Veterinární a farmaceutická univerzita Brno</t>
  </si>
  <si>
    <t>Univerzita Hradec Králové</t>
  </si>
  <si>
    <t>CESNET - zájmové sdružení právnických osob</t>
  </si>
  <si>
    <t>České vysoké učení technické v Praze</t>
  </si>
  <si>
    <t>Univerzita Tomáše Bati ve Zlíně</t>
  </si>
  <si>
    <t>Policejní akademie České republiky v Praze</t>
  </si>
  <si>
    <t>Institut pro kriminologii a sociální prevenci</t>
  </si>
  <si>
    <t>Státní ústav jaderné, chemické a biologické ochrany, v.v.i.</t>
  </si>
  <si>
    <t>Národní archiv</t>
  </si>
  <si>
    <t>Státní ústav radiační ochrany, v.v.i.</t>
  </si>
  <si>
    <t>orjk:K01</t>
  </si>
  <si>
    <t>Ministerstvo vnitra / Policie ČR Kriminalistický ústav Praha</t>
  </si>
  <si>
    <t>orjk:K02</t>
  </si>
  <si>
    <t>Ministerstvo vnitra / Generální ředitelství HZS - Technický ústav požární ochrany</t>
  </si>
  <si>
    <t>orjk:K13</t>
  </si>
  <si>
    <t>Ministerstvo vnitra / Generální ředitelství HZS - Institut ochrany obyvatelstva</t>
  </si>
  <si>
    <t>Institut klinické a experimentální medicíny</t>
  </si>
  <si>
    <t>Revmatologický ústav</t>
  </si>
  <si>
    <t>Ústav hematologie a krevní transfúze</t>
  </si>
  <si>
    <t>Psychiatrické centrum Praha</t>
  </si>
  <si>
    <t>Endokrinologický ústav</t>
  </si>
  <si>
    <t>Všeobecná fakultní nemocnice v Praze</t>
  </si>
  <si>
    <t>Fakultní nemocnice v Motole</t>
  </si>
  <si>
    <t>Nemocnice Na Bulovce</t>
  </si>
  <si>
    <t>Fakultní nemocnice Olomouc</t>
  </si>
  <si>
    <t>Fakultní nemocnice u sv.Anny v Brně</t>
  </si>
  <si>
    <t>Fakultní nemocnice Hradec Králové</t>
  </si>
  <si>
    <t>Masarykův onkologický ústav</t>
  </si>
  <si>
    <t>Fakultní nemocnice Plzeň</t>
  </si>
  <si>
    <t>Fakultní nemocnice Ostrava</t>
  </si>
  <si>
    <t>Fakultní nemocnice Brno</t>
  </si>
  <si>
    <t>MZE</t>
  </si>
  <si>
    <t>Výzkumný ústav lesního hospodářství a myslivosti, v.v.i.</t>
  </si>
  <si>
    <t>Výzkumný ústav rostlinné výroby, v.v.i.</t>
  </si>
  <si>
    <t>Výzkumný ústav živočišné výroby, v.v.i.</t>
  </si>
  <si>
    <t>Výzkumný ústav potravinářský Praha, v.v.i.</t>
  </si>
  <si>
    <t>Výzkumný ústav zemědělské techniky, v.v.i.</t>
  </si>
  <si>
    <t>Výzkumný ústav meliorací a ochrany půdy, v.v.i.</t>
  </si>
  <si>
    <t>Výzkumný ústav veterinárního lékařství, v.v.i.</t>
  </si>
  <si>
    <t>Ústav zemědělské ekonomiky a informací</t>
  </si>
  <si>
    <t>Chmelařský institut s.r.o.</t>
  </si>
  <si>
    <t>VÝZKUMNÝ A ŠLECHTITELSKÝ ÚSTAV OVOCNÁŘSKÝ  HOLOVOUSY s.r.o.</t>
  </si>
  <si>
    <t>Agrotest fyto, s.r.o.</t>
  </si>
  <si>
    <t>Zemědělský výzkum,spol. s r.o.</t>
  </si>
  <si>
    <t>Výzkumný ústav mlékárenský s.r.o.</t>
  </si>
  <si>
    <t>Agritec Plant Research s.r.o.</t>
  </si>
  <si>
    <t>Agrovýzkum Rapotín s.r.o.</t>
  </si>
  <si>
    <t>OSEVA vývoj a výzkum s.r.o.</t>
  </si>
  <si>
    <t>Výzkumné centrum SELTON, s.r.o.</t>
  </si>
  <si>
    <t>Výzkumný ústav bramborářský Havlíčkův Brod, s.r.o.</t>
  </si>
  <si>
    <t>Výzkumný ústav pivovarský a sladařský, a.s.</t>
  </si>
  <si>
    <t>Národní zemědělské muzeum Praha</t>
  </si>
  <si>
    <t>MZE Celkem</t>
  </si>
  <si>
    <t>Předávání údajů pro hodnocení výsledků v rámci II. Pilíře v roce 2014</t>
  </si>
  <si>
    <t>Resort</t>
  </si>
  <si>
    <t>IČO</t>
  </si>
  <si>
    <t>Název subjektu</t>
  </si>
  <si>
    <t>Podpora VZ</t>
  </si>
  <si>
    <t>Podpora celkem</t>
  </si>
  <si>
    <t>AV ČR</t>
  </si>
  <si>
    <t xml:space="preserve">Podpora RVO </t>
  </si>
  <si>
    <t>Počet předaných výsledků do II.Pilíře</t>
  </si>
  <si>
    <t>MK</t>
  </si>
  <si>
    <t>MK Celkem</t>
  </si>
  <si>
    <t>MO</t>
  </si>
  <si>
    <t>MŠMT</t>
  </si>
  <si>
    <t>MO Celkem</t>
  </si>
  <si>
    <t>MŠMT Celkem</t>
  </si>
  <si>
    <t>MV</t>
  </si>
  <si>
    <t>MV Celkem</t>
  </si>
  <si>
    <t>MZ</t>
  </si>
  <si>
    <t>MZ Celkem</t>
  </si>
  <si>
    <t>00023205</t>
  </si>
  <si>
    <t>00094871</t>
  </si>
  <si>
    <t>00094943</t>
  </si>
  <si>
    <t>00094862</t>
  </si>
  <si>
    <t>00023281</t>
  </si>
  <si>
    <t>00023221</t>
  </si>
  <si>
    <t>00023272</t>
  </si>
  <si>
    <t>00023299</t>
  </si>
  <si>
    <t>00094927</t>
  </si>
  <si>
    <t>00023311</t>
  </si>
  <si>
    <t>00100595</t>
  </si>
  <si>
    <t>00023442</t>
  </si>
  <si>
    <t>00237752</t>
  </si>
  <si>
    <t>00025798</t>
  </si>
  <si>
    <t>00216224</t>
  </si>
  <si>
    <t>00216208</t>
  </si>
  <si>
    <t>00216275</t>
  </si>
  <si>
    <t>00216305</t>
  </si>
  <si>
    <t>00025950</t>
  </si>
  <si>
    <t>00025615</t>
  </si>
  <si>
    <t>00027073</t>
  </si>
  <si>
    <t>00020711</t>
  </si>
  <si>
    <t>00023761</t>
  </si>
  <si>
    <t>00179906</t>
  </si>
  <si>
    <t>00098892</t>
  </si>
  <si>
    <t>00843989</t>
  </si>
  <si>
    <t>00669806</t>
  </si>
  <si>
    <t>00159816</t>
  </si>
  <si>
    <t>00064203</t>
  </si>
  <si>
    <t>00023001</t>
  </si>
  <si>
    <t>00209805</t>
  </si>
  <si>
    <t>00064211</t>
  </si>
  <si>
    <t>00023752</t>
  </si>
  <si>
    <t>00023728</t>
  </si>
  <si>
    <t>00023736</t>
  </si>
  <si>
    <t>00064165</t>
  </si>
  <si>
    <t>00027251</t>
  </si>
  <si>
    <t>00020702</t>
  </si>
  <si>
    <t>00027049</t>
  </si>
  <si>
    <t>00027006</t>
  </si>
  <si>
    <t>00027022</t>
  </si>
  <si>
    <t>00027162</t>
  </si>
  <si>
    <t>00027031</t>
  </si>
  <si>
    <t>00027014</t>
  </si>
  <si>
    <t>MPO Celkem</t>
  </si>
  <si>
    <t>MPO</t>
  </si>
  <si>
    <t>Centrum výzkumu Řež s.r.o.</t>
  </si>
  <si>
    <t>COMTES FHT a.s.</t>
  </si>
  <si>
    <t>MATERIÁLOVÝ A METALURGICKÝ VÝZKUM s.r.o.</t>
  </si>
  <si>
    <t>SVÚM a.s.</t>
  </si>
  <si>
    <t>VÚTS, a.s.</t>
  </si>
  <si>
    <t>Výzkumný a zkušební letecký ústav, a.s.</t>
  </si>
  <si>
    <t>Výzkumný a zkušební ústav Plzeň s.r.o.</t>
  </si>
  <si>
    <t>Výzkumný ústav anorganické chemie, a.s.</t>
  </si>
  <si>
    <t>Výzkumný ústav stavebních hmot,a.s.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</si>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</sst>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3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2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zoomScalePageLayoutView="0" workbookViewId="0" topLeftCell="D69">
      <selection activeCell="F87" sqref="F87"/>
    </sheetView>
  </sheetViews>
  <sheetFormatPr defaultColWidth="9.00390625" defaultRowHeight="15.75"/>
  <cols>
    <col min="1" max="1" width="10.00390625" style="0" customWidth="1"/>
    <col min="2" max="2" width="10.50390625" style="13" customWidth="1"/>
    <col min="3" max="3" width="63.125" style="0" customWidth="1"/>
    <col min="4" max="4" width="10.375" style="0" customWidth="1"/>
    <col min="5" max="5" width="9.75390625" style="11" customWidth="1"/>
    <col min="6" max="6" width="10.50390625" style="0" customWidth="1"/>
    <col min="7" max="7" width="9.50390625" style="0" customWidth="1"/>
  </cols>
  <sheetData>
    <row r="1" ht="18.75">
      <c r="A1" s="3" t="s">
        <v>157</v>
      </c>
    </row>
    <row r="2" ht="18.75">
      <c r="A2" s="3"/>
    </row>
    <row r="3" spans="4:6" ht="15.75">
      <c r="D3" s="19">
        <v>2013</v>
      </c>
      <c r="E3" s="20"/>
      <c r="F3" s="21"/>
    </row>
    <row r="4" spans="1:7" s="4" customFormat="1" ht="60" customHeight="1">
      <c r="A4" s="5" t="s">
        <v>158</v>
      </c>
      <c r="B4" s="14" t="s">
        <v>159</v>
      </c>
      <c r="C4" s="5" t="s">
        <v>160</v>
      </c>
      <c r="D4" s="5" t="s">
        <v>164</v>
      </c>
      <c r="E4" s="12" t="s">
        <v>161</v>
      </c>
      <c r="F4" s="5" t="s">
        <v>162</v>
      </c>
      <c r="G4" s="5" t="s">
        <v>165</v>
      </c>
    </row>
    <row r="5" spans="1:7" ht="15" customHeight="1">
      <c r="A5" s="6" t="s">
        <v>163</v>
      </c>
      <c r="B5" s="15">
        <v>68081758</v>
      </c>
      <c r="C5" s="6" t="s">
        <v>36</v>
      </c>
      <c r="D5" s="7">
        <v>27068</v>
      </c>
      <c r="E5" s="7"/>
      <c r="F5" s="7">
        <f>D5+E5</f>
        <v>27068</v>
      </c>
      <c r="G5" s="7">
        <f>CEILING(F5/10000,1)</f>
        <v>3</v>
      </c>
    </row>
    <row r="6" spans="1:7" ht="15" customHeight="1">
      <c r="A6" s="6" t="s">
        <v>163</v>
      </c>
      <c r="B6" s="15">
        <v>67985912</v>
      </c>
      <c r="C6" s="6" t="s">
        <v>24</v>
      </c>
      <c r="D6" s="7">
        <v>46250</v>
      </c>
      <c r="E6" s="7"/>
      <c r="F6" s="7">
        <f aca="true" t="shared" si="0" ref="F6:F67">D6+E6</f>
        <v>46250</v>
      </c>
      <c r="G6" s="7">
        <f aca="true" t="shared" si="1" ref="G6:G58">CEILING(F6/10000,1)</f>
        <v>5</v>
      </c>
    </row>
    <row r="7" spans="1:7" ht="15" customHeight="1">
      <c r="A7" s="6" t="s">
        <v>163</v>
      </c>
      <c r="B7" s="15">
        <v>67985815</v>
      </c>
      <c r="C7" s="6" t="s">
        <v>15</v>
      </c>
      <c r="D7" s="7">
        <v>72320</v>
      </c>
      <c r="E7" s="7"/>
      <c r="F7" s="7">
        <f t="shared" si="0"/>
        <v>72320</v>
      </c>
      <c r="G7" s="7">
        <f t="shared" si="1"/>
        <v>8</v>
      </c>
    </row>
    <row r="8" spans="1:7" ht="15" customHeight="1">
      <c r="A8" s="6" t="s">
        <v>163</v>
      </c>
      <c r="B8" s="15">
        <v>68081707</v>
      </c>
      <c r="C8" s="6" t="s">
        <v>31</v>
      </c>
      <c r="D8" s="7">
        <v>8866</v>
      </c>
      <c r="E8" s="11">
        <v>55894</v>
      </c>
      <c r="F8" s="7">
        <f t="shared" si="0"/>
        <v>64760</v>
      </c>
      <c r="G8" s="7">
        <f t="shared" si="1"/>
        <v>7</v>
      </c>
    </row>
    <row r="9" spans="1:7" ht="15" customHeight="1">
      <c r="A9" s="6" t="s">
        <v>163</v>
      </c>
      <c r="B9" s="15">
        <v>60077344</v>
      </c>
      <c r="C9" s="6" t="s">
        <v>0</v>
      </c>
      <c r="D9" s="7">
        <v>152897</v>
      </c>
      <c r="E9" s="7"/>
      <c r="F9" s="7">
        <f t="shared" si="0"/>
        <v>152897</v>
      </c>
      <c r="G9" s="7">
        <f t="shared" si="1"/>
        <v>16</v>
      </c>
    </row>
    <row r="10" spans="1:7" ht="15" customHeight="1">
      <c r="A10" s="6" t="s">
        <v>163</v>
      </c>
      <c r="B10" s="15">
        <v>86652036</v>
      </c>
      <c r="C10" s="6" t="s">
        <v>53</v>
      </c>
      <c r="D10" s="7">
        <v>3709</v>
      </c>
      <c r="E10" s="11">
        <v>19477</v>
      </c>
      <c r="F10" s="7">
        <f t="shared" si="0"/>
        <v>23186</v>
      </c>
      <c r="G10" s="7">
        <f t="shared" si="1"/>
        <v>3</v>
      </c>
    </row>
    <row r="11" spans="1:7" ht="15" customHeight="1">
      <c r="A11" s="6" t="s">
        <v>163</v>
      </c>
      <c r="B11" s="15">
        <v>67985939</v>
      </c>
      <c r="C11" s="6" t="s">
        <v>26</v>
      </c>
      <c r="D11" s="7">
        <v>82408</v>
      </c>
      <c r="E11" s="7"/>
      <c r="F11" s="7">
        <f t="shared" si="0"/>
        <v>82408</v>
      </c>
      <c r="G11" s="7">
        <f t="shared" si="1"/>
        <v>9</v>
      </c>
    </row>
    <row r="12" spans="1:7" ht="15" customHeight="1">
      <c r="A12" s="6" t="s">
        <v>163</v>
      </c>
      <c r="B12" s="15">
        <v>67179843</v>
      </c>
      <c r="C12" s="6" t="s">
        <v>11</v>
      </c>
      <c r="D12" s="7">
        <v>29336</v>
      </c>
      <c r="E12" s="7"/>
      <c r="F12" s="7">
        <f t="shared" si="0"/>
        <v>29336</v>
      </c>
      <c r="G12" s="7">
        <f t="shared" si="1"/>
        <v>3</v>
      </c>
    </row>
    <row r="13" spans="1:10" ht="15" customHeight="1">
      <c r="A13" s="6" t="s">
        <v>163</v>
      </c>
      <c r="B13" s="15">
        <v>68378076</v>
      </c>
      <c r="C13" s="6" t="s">
        <v>46</v>
      </c>
      <c r="D13" s="7">
        <v>24711</v>
      </c>
      <c r="E13" s="7"/>
      <c r="F13" s="7">
        <f t="shared" si="0"/>
        <v>24711</v>
      </c>
      <c r="G13" s="7">
        <f t="shared" si="1"/>
        <v>3</v>
      </c>
      <c r="I13" s="2"/>
      <c r="J13" s="1"/>
    </row>
    <row r="14" spans="1:7" ht="15" customHeight="1">
      <c r="A14" s="6" t="s">
        <v>163</v>
      </c>
      <c r="B14" s="15">
        <v>67985955</v>
      </c>
      <c r="C14" s="6" t="s">
        <v>27</v>
      </c>
      <c r="D14" s="7">
        <v>63079</v>
      </c>
      <c r="E14" s="7"/>
      <c r="F14" s="7">
        <f t="shared" si="0"/>
        <v>63079</v>
      </c>
      <c r="G14" s="7">
        <f t="shared" si="1"/>
        <v>7</v>
      </c>
    </row>
    <row r="15" spans="1:7" ht="15" customHeight="1">
      <c r="A15" s="6" t="s">
        <v>163</v>
      </c>
      <c r="B15" s="15">
        <v>68378271</v>
      </c>
      <c r="C15" s="6" t="s">
        <v>50</v>
      </c>
      <c r="D15" s="7">
        <v>309745</v>
      </c>
      <c r="E15" s="7"/>
      <c r="F15" s="7">
        <f t="shared" si="0"/>
        <v>309745</v>
      </c>
      <c r="G15" s="7">
        <f t="shared" si="1"/>
        <v>31</v>
      </c>
    </row>
    <row r="16" spans="1:7" ht="15" customHeight="1">
      <c r="A16" s="6" t="s">
        <v>163</v>
      </c>
      <c r="B16" s="15">
        <v>67985823</v>
      </c>
      <c r="C16" s="6" t="s">
        <v>16</v>
      </c>
      <c r="D16" s="7">
        <v>110630</v>
      </c>
      <c r="E16" s="7"/>
      <c r="F16" s="7">
        <f t="shared" si="0"/>
        <v>110630</v>
      </c>
      <c r="G16" s="7">
        <f t="shared" si="1"/>
        <v>12</v>
      </c>
    </row>
    <row r="17" spans="1:7" ht="15" customHeight="1">
      <c r="A17" s="6" t="s">
        <v>163</v>
      </c>
      <c r="B17" s="15">
        <v>67985530</v>
      </c>
      <c r="C17" s="6" t="s">
        <v>12</v>
      </c>
      <c r="D17" s="7">
        <v>53271</v>
      </c>
      <c r="E17" s="7"/>
      <c r="F17" s="7">
        <f t="shared" si="0"/>
        <v>53271</v>
      </c>
      <c r="G17" s="7">
        <f t="shared" si="1"/>
        <v>6</v>
      </c>
    </row>
    <row r="18" spans="1:7" ht="15" customHeight="1">
      <c r="A18" s="6" t="s">
        <v>163</v>
      </c>
      <c r="B18" s="15">
        <v>67985831</v>
      </c>
      <c r="C18" s="6" t="s">
        <v>17</v>
      </c>
      <c r="D18" s="7">
        <v>38727</v>
      </c>
      <c r="E18" s="7"/>
      <c r="F18" s="7">
        <f t="shared" si="0"/>
        <v>38727</v>
      </c>
      <c r="G18" s="7">
        <f t="shared" si="1"/>
        <v>4</v>
      </c>
    </row>
    <row r="19" spans="1:10" ht="15" customHeight="1">
      <c r="A19" s="6" t="s">
        <v>163</v>
      </c>
      <c r="B19" s="15">
        <v>67985963</v>
      </c>
      <c r="C19" s="6" t="s">
        <v>28</v>
      </c>
      <c r="D19" s="7">
        <v>41079</v>
      </c>
      <c r="E19" s="7"/>
      <c r="F19" s="7">
        <f t="shared" si="0"/>
        <v>41079</v>
      </c>
      <c r="G19" s="7">
        <f t="shared" si="1"/>
        <v>5</v>
      </c>
      <c r="I19" s="2"/>
      <c r="J19" s="1"/>
    </row>
    <row r="20" spans="1:7" ht="15" customHeight="1">
      <c r="A20" s="6" t="s">
        <v>163</v>
      </c>
      <c r="B20" s="15">
        <v>67985971</v>
      </c>
      <c r="C20" s="6" t="s">
        <v>29</v>
      </c>
      <c r="D20" s="7">
        <v>28136</v>
      </c>
      <c r="E20" s="7"/>
      <c r="F20" s="7">
        <f t="shared" si="0"/>
        <v>28136</v>
      </c>
      <c r="G20" s="7">
        <f t="shared" si="1"/>
        <v>3</v>
      </c>
    </row>
    <row r="21" spans="1:10" ht="15" customHeight="1">
      <c r="A21" s="6" t="s">
        <v>163</v>
      </c>
      <c r="B21" s="15">
        <v>67985921</v>
      </c>
      <c r="C21" s="6" t="s">
        <v>25</v>
      </c>
      <c r="D21" s="7">
        <v>20769</v>
      </c>
      <c r="E21" s="7"/>
      <c r="F21" s="7">
        <f t="shared" si="0"/>
        <v>20769</v>
      </c>
      <c r="G21" s="7">
        <f t="shared" si="1"/>
        <v>3</v>
      </c>
      <c r="I21" s="2"/>
      <c r="J21" s="1"/>
    </row>
    <row r="22" spans="1:7" ht="15" customHeight="1">
      <c r="A22" s="6" t="s">
        <v>163</v>
      </c>
      <c r="B22" s="15">
        <v>67985840</v>
      </c>
      <c r="C22" s="6" t="s">
        <v>18</v>
      </c>
      <c r="D22" s="7">
        <v>42382</v>
      </c>
      <c r="E22" s="7"/>
      <c r="F22" s="7">
        <f t="shared" si="0"/>
        <v>42382</v>
      </c>
      <c r="G22" s="7">
        <f t="shared" si="1"/>
        <v>5</v>
      </c>
    </row>
    <row r="23" spans="1:10" ht="15" customHeight="1">
      <c r="A23" s="6" t="s">
        <v>163</v>
      </c>
      <c r="B23" s="15">
        <v>61388971</v>
      </c>
      <c r="C23" s="6" t="s">
        <v>4</v>
      </c>
      <c r="D23" s="7">
        <v>152666</v>
      </c>
      <c r="E23" s="7"/>
      <c r="F23" s="7">
        <f t="shared" si="0"/>
        <v>152666</v>
      </c>
      <c r="G23" s="7">
        <f t="shared" si="1"/>
        <v>16</v>
      </c>
      <c r="I23" s="2"/>
      <c r="J23" s="1"/>
    </row>
    <row r="24" spans="1:7" ht="15" customHeight="1">
      <c r="A24" s="6" t="s">
        <v>163</v>
      </c>
      <c r="B24" s="15">
        <v>67985998</v>
      </c>
      <c r="C24" s="6" t="s">
        <v>30</v>
      </c>
      <c r="D24" s="7">
        <v>28828</v>
      </c>
      <c r="E24" s="7"/>
      <c r="F24" s="7">
        <f t="shared" si="0"/>
        <v>28828</v>
      </c>
      <c r="G24" s="7">
        <f t="shared" si="1"/>
        <v>3</v>
      </c>
    </row>
    <row r="25" spans="1:7" ht="15" customHeight="1">
      <c r="A25" s="6" t="s">
        <v>163</v>
      </c>
      <c r="B25" s="15">
        <v>68378009</v>
      </c>
      <c r="C25" s="6" t="s">
        <v>39</v>
      </c>
      <c r="D25" s="7">
        <v>13681</v>
      </c>
      <c r="E25" s="7"/>
      <c r="F25" s="7">
        <f t="shared" si="0"/>
        <v>13681</v>
      </c>
      <c r="G25" s="7">
        <f t="shared" si="1"/>
        <v>2</v>
      </c>
    </row>
    <row r="26" spans="1:10" ht="15" customHeight="1">
      <c r="A26" s="6" t="s">
        <v>163</v>
      </c>
      <c r="B26" s="15">
        <v>68081740</v>
      </c>
      <c r="C26" s="6" t="s">
        <v>35</v>
      </c>
      <c r="D26" s="7">
        <v>15492</v>
      </c>
      <c r="E26" s="7"/>
      <c r="F26" s="7">
        <f t="shared" si="0"/>
        <v>15492</v>
      </c>
      <c r="G26" s="7">
        <f t="shared" si="1"/>
        <v>2</v>
      </c>
      <c r="I26" s="2"/>
      <c r="J26" s="1"/>
    </row>
    <row r="27" spans="1:7" ht="15" customHeight="1">
      <c r="A27" s="6" t="s">
        <v>163</v>
      </c>
      <c r="B27" s="15">
        <v>68378017</v>
      </c>
      <c r="C27" s="6" t="s">
        <v>40</v>
      </c>
      <c r="D27" s="7">
        <v>12492</v>
      </c>
      <c r="E27" s="7"/>
      <c r="F27" s="7">
        <f t="shared" si="0"/>
        <v>12492</v>
      </c>
      <c r="G27" s="7">
        <f t="shared" si="1"/>
        <v>2</v>
      </c>
    </row>
    <row r="28" spans="1:10" ht="15" customHeight="1">
      <c r="A28" s="6" t="s">
        <v>163</v>
      </c>
      <c r="B28" s="15">
        <v>68378025</v>
      </c>
      <c r="C28" s="6" t="s">
        <v>41</v>
      </c>
      <c r="D28" s="7">
        <v>34098</v>
      </c>
      <c r="E28" s="7"/>
      <c r="F28" s="7">
        <f t="shared" si="0"/>
        <v>34098</v>
      </c>
      <c r="G28" s="7">
        <f t="shared" si="1"/>
        <v>4</v>
      </c>
      <c r="I28" s="2"/>
      <c r="J28" s="1"/>
    </row>
    <row r="29" spans="1:7" ht="15" customHeight="1">
      <c r="A29" s="6" t="s">
        <v>163</v>
      </c>
      <c r="B29" s="15">
        <v>60457856</v>
      </c>
      <c r="C29" s="6" t="s">
        <v>1</v>
      </c>
      <c r="D29" s="7">
        <v>34860</v>
      </c>
      <c r="E29" s="11">
        <v>47573</v>
      </c>
      <c r="F29" s="7">
        <f t="shared" si="0"/>
        <v>82433</v>
      </c>
      <c r="G29" s="7">
        <f t="shared" si="1"/>
        <v>9</v>
      </c>
    </row>
    <row r="30" spans="1:10" ht="15" customHeight="1">
      <c r="A30" s="6" t="s">
        <v>163</v>
      </c>
      <c r="B30" s="15">
        <v>68081715</v>
      </c>
      <c r="C30" s="6" t="s">
        <v>32</v>
      </c>
      <c r="D30" s="7">
        <v>33217</v>
      </c>
      <c r="E30" s="7"/>
      <c r="F30" s="7">
        <f t="shared" si="0"/>
        <v>33217</v>
      </c>
      <c r="G30" s="7">
        <f t="shared" si="1"/>
        <v>4</v>
      </c>
      <c r="I30" s="2"/>
      <c r="J30" s="1"/>
    </row>
    <row r="31" spans="1:7" ht="15" customHeight="1">
      <c r="A31" s="6" t="s">
        <v>163</v>
      </c>
      <c r="B31" s="15">
        <v>61388980</v>
      </c>
      <c r="C31" s="6" t="s">
        <v>5</v>
      </c>
      <c r="D31" s="7">
        <v>37107</v>
      </c>
      <c r="E31" s="7"/>
      <c r="F31" s="7">
        <f t="shared" si="0"/>
        <v>37107</v>
      </c>
      <c r="G31" s="7">
        <f t="shared" si="1"/>
        <v>4</v>
      </c>
    </row>
    <row r="32" spans="1:7" ht="15" customHeight="1">
      <c r="A32" s="6" t="s">
        <v>163</v>
      </c>
      <c r="B32" s="15">
        <v>68081766</v>
      </c>
      <c r="C32" s="6" t="s">
        <v>37</v>
      </c>
      <c r="D32" s="7">
        <v>21809</v>
      </c>
      <c r="E32" s="7"/>
      <c r="F32" s="7">
        <f t="shared" si="0"/>
        <v>21809</v>
      </c>
      <c r="G32" s="7">
        <f t="shared" si="1"/>
        <v>3</v>
      </c>
    </row>
    <row r="33" spans="1:7" ht="15" customHeight="1">
      <c r="A33" s="6" t="s">
        <v>163</v>
      </c>
      <c r="B33" s="15">
        <v>68378033</v>
      </c>
      <c r="C33" s="6" t="s">
        <v>42</v>
      </c>
      <c r="D33" s="7">
        <v>25475</v>
      </c>
      <c r="E33" s="7"/>
      <c r="F33" s="7">
        <f t="shared" si="0"/>
        <v>25475</v>
      </c>
      <c r="G33" s="7">
        <f t="shared" si="1"/>
        <v>3</v>
      </c>
    </row>
    <row r="34" spans="1:7" ht="15" customHeight="1">
      <c r="A34" s="6" t="s">
        <v>163</v>
      </c>
      <c r="B34" s="15">
        <v>61389030</v>
      </c>
      <c r="C34" s="6" t="s">
        <v>10</v>
      </c>
      <c r="D34" s="7">
        <v>62429</v>
      </c>
      <c r="E34" s="7"/>
      <c r="F34" s="7">
        <f t="shared" si="0"/>
        <v>62429</v>
      </c>
      <c r="G34" s="7">
        <f t="shared" si="1"/>
        <v>7</v>
      </c>
    </row>
    <row r="35" spans="1:10" ht="15" customHeight="1">
      <c r="A35" s="6" t="s">
        <v>163</v>
      </c>
      <c r="B35" s="15">
        <v>68378041</v>
      </c>
      <c r="C35" s="6" t="s">
        <v>43</v>
      </c>
      <c r="D35" s="7">
        <v>8422</v>
      </c>
      <c r="E35" s="11">
        <v>42869</v>
      </c>
      <c r="F35" s="7">
        <f t="shared" si="0"/>
        <v>51291</v>
      </c>
      <c r="G35" s="7">
        <f t="shared" si="1"/>
        <v>6</v>
      </c>
      <c r="I35" s="2"/>
      <c r="J35" s="1"/>
    </row>
    <row r="36" spans="1:7" ht="15" customHeight="1">
      <c r="A36" s="6" t="s">
        <v>163</v>
      </c>
      <c r="B36" s="15">
        <v>67985882</v>
      </c>
      <c r="C36" s="6" t="s">
        <v>21</v>
      </c>
      <c r="D36" s="7">
        <v>60385</v>
      </c>
      <c r="E36" s="7"/>
      <c r="F36" s="7">
        <f t="shared" si="0"/>
        <v>60385</v>
      </c>
      <c r="G36" s="7">
        <f t="shared" si="1"/>
        <v>7</v>
      </c>
    </row>
    <row r="37" spans="1:10" ht="15" customHeight="1">
      <c r="A37" s="6" t="s">
        <v>163</v>
      </c>
      <c r="B37" s="15">
        <v>61388955</v>
      </c>
      <c r="C37" s="6" t="s">
        <v>2</v>
      </c>
      <c r="D37" s="7">
        <v>78898</v>
      </c>
      <c r="E37" s="7"/>
      <c r="F37" s="7">
        <f t="shared" si="0"/>
        <v>78898</v>
      </c>
      <c r="G37" s="7">
        <f t="shared" si="1"/>
        <v>8</v>
      </c>
      <c r="I37" s="2"/>
      <c r="J37" s="1"/>
    </row>
    <row r="38" spans="1:7" ht="15" customHeight="1">
      <c r="A38" s="6" t="s">
        <v>163</v>
      </c>
      <c r="B38" s="15">
        <v>68378289</v>
      </c>
      <c r="C38" s="6" t="s">
        <v>51</v>
      </c>
      <c r="D38" s="7">
        <v>38176</v>
      </c>
      <c r="E38" s="7"/>
      <c r="F38" s="7">
        <f t="shared" si="0"/>
        <v>38176</v>
      </c>
      <c r="G38" s="7">
        <f t="shared" si="1"/>
        <v>4</v>
      </c>
    </row>
    <row r="39" spans="1:10" ht="15" customHeight="1">
      <c r="A39" s="6" t="s">
        <v>163</v>
      </c>
      <c r="B39" s="15">
        <v>68081723</v>
      </c>
      <c r="C39" s="6" t="s">
        <v>33</v>
      </c>
      <c r="D39" s="7">
        <v>57513</v>
      </c>
      <c r="E39" s="7"/>
      <c r="F39" s="7">
        <f t="shared" si="0"/>
        <v>57513</v>
      </c>
      <c r="G39" s="7">
        <f t="shared" si="1"/>
        <v>6</v>
      </c>
      <c r="I39" s="2"/>
      <c r="J39" s="1"/>
    </row>
    <row r="40" spans="1:7" ht="15" customHeight="1">
      <c r="A40" s="6" t="s">
        <v>163</v>
      </c>
      <c r="B40" s="15">
        <v>61389021</v>
      </c>
      <c r="C40" s="6" t="s">
        <v>9</v>
      </c>
      <c r="D40" s="7">
        <v>75611</v>
      </c>
      <c r="E40" s="7"/>
      <c r="F40" s="7">
        <f t="shared" si="0"/>
        <v>75611</v>
      </c>
      <c r="G40" s="7">
        <f t="shared" si="1"/>
        <v>8</v>
      </c>
    </row>
    <row r="41" spans="1:10" ht="15" customHeight="1">
      <c r="A41" s="6" t="s">
        <v>163</v>
      </c>
      <c r="B41" s="15">
        <v>68145535</v>
      </c>
      <c r="C41" s="6" t="s">
        <v>38</v>
      </c>
      <c r="D41" s="7">
        <v>41691</v>
      </c>
      <c r="E41" s="7"/>
      <c r="F41" s="7">
        <f t="shared" si="0"/>
        <v>41691</v>
      </c>
      <c r="G41" s="7">
        <f t="shared" si="1"/>
        <v>5</v>
      </c>
      <c r="I41" s="2"/>
      <c r="J41" s="1"/>
    </row>
    <row r="42" spans="1:7" ht="15" customHeight="1">
      <c r="A42" s="6" t="s">
        <v>163</v>
      </c>
      <c r="B42" s="15">
        <v>67985858</v>
      </c>
      <c r="C42" s="6" t="s">
        <v>19</v>
      </c>
      <c r="D42" s="7">
        <v>70256</v>
      </c>
      <c r="E42" s="7"/>
      <c r="F42" s="7">
        <f t="shared" si="0"/>
        <v>70256</v>
      </c>
      <c r="G42" s="7">
        <f t="shared" si="1"/>
        <v>8</v>
      </c>
    </row>
    <row r="43" spans="1:10" ht="15" customHeight="1">
      <c r="A43" s="6" t="s">
        <v>163</v>
      </c>
      <c r="B43" s="15">
        <v>67985807</v>
      </c>
      <c r="C43" s="6" t="s">
        <v>14</v>
      </c>
      <c r="D43" s="7">
        <v>42437</v>
      </c>
      <c r="E43" s="7"/>
      <c r="F43" s="7">
        <f t="shared" si="0"/>
        <v>42437</v>
      </c>
      <c r="G43" s="7">
        <f t="shared" si="1"/>
        <v>5</v>
      </c>
      <c r="I43" s="2"/>
      <c r="J43" s="1"/>
    </row>
    <row r="44" spans="1:7" ht="15" customHeight="1">
      <c r="A44" s="6" t="s">
        <v>163</v>
      </c>
      <c r="B44" s="15">
        <v>61389005</v>
      </c>
      <c r="C44" s="6" t="s">
        <v>7</v>
      </c>
      <c r="D44" s="7">
        <v>102483</v>
      </c>
      <c r="E44" s="7"/>
      <c r="F44" s="7">
        <f t="shared" si="0"/>
        <v>102483</v>
      </c>
      <c r="G44" s="7">
        <f t="shared" si="1"/>
        <v>11</v>
      </c>
    </row>
    <row r="45" spans="1:10" ht="15" customHeight="1">
      <c r="A45" s="6" t="s">
        <v>163</v>
      </c>
      <c r="B45" s="15">
        <v>61389013</v>
      </c>
      <c r="C45" s="6" t="s">
        <v>8</v>
      </c>
      <c r="D45" s="7">
        <v>131243</v>
      </c>
      <c r="E45" s="7"/>
      <c r="F45" s="7">
        <f t="shared" si="0"/>
        <v>131243</v>
      </c>
      <c r="G45" s="7">
        <f t="shared" si="1"/>
        <v>14</v>
      </c>
      <c r="I45" s="2"/>
      <c r="J45" s="1"/>
    </row>
    <row r="46" spans="1:7" ht="15" customHeight="1">
      <c r="A46" s="6" t="s">
        <v>163</v>
      </c>
      <c r="B46" s="15">
        <v>68378050</v>
      </c>
      <c r="C46" s="6" t="s">
        <v>44</v>
      </c>
      <c r="D46" s="7">
        <v>133787</v>
      </c>
      <c r="E46" s="7"/>
      <c r="F46" s="7">
        <f t="shared" si="0"/>
        <v>133787</v>
      </c>
      <c r="G46" s="7">
        <f t="shared" si="1"/>
        <v>14</v>
      </c>
    </row>
    <row r="47" spans="1:10" ht="15" customHeight="1">
      <c r="A47" s="6" t="s">
        <v>163</v>
      </c>
      <c r="B47" s="15">
        <v>61388963</v>
      </c>
      <c r="C47" s="6" t="s">
        <v>3</v>
      </c>
      <c r="D47" s="7">
        <v>173338</v>
      </c>
      <c r="E47" s="7"/>
      <c r="F47" s="7">
        <f t="shared" si="0"/>
        <v>173338</v>
      </c>
      <c r="G47" s="7">
        <f t="shared" si="1"/>
        <v>18</v>
      </c>
      <c r="I47" s="2"/>
      <c r="J47" s="1"/>
    </row>
    <row r="48" spans="1:7" ht="15" customHeight="1">
      <c r="A48" s="6" t="s">
        <v>163</v>
      </c>
      <c r="B48" s="15">
        <v>68378068</v>
      </c>
      <c r="C48" s="6" t="s">
        <v>45</v>
      </c>
      <c r="D48" s="7">
        <v>31512</v>
      </c>
      <c r="E48" s="7"/>
      <c r="F48" s="7">
        <f t="shared" si="0"/>
        <v>31512</v>
      </c>
      <c r="G48" s="7">
        <f t="shared" si="1"/>
        <v>4</v>
      </c>
    </row>
    <row r="49" spans="1:10" ht="15" customHeight="1">
      <c r="A49" s="6" t="s">
        <v>163</v>
      </c>
      <c r="B49" s="15">
        <v>67985874</v>
      </c>
      <c r="C49" s="6" t="s">
        <v>20</v>
      </c>
      <c r="D49" s="7">
        <v>25581</v>
      </c>
      <c r="E49" s="7"/>
      <c r="F49" s="7">
        <f t="shared" si="0"/>
        <v>25581</v>
      </c>
      <c r="G49" s="7">
        <f t="shared" si="1"/>
        <v>3</v>
      </c>
      <c r="I49" s="2"/>
      <c r="J49" s="1"/>
    </row>
    <row r="50" spans="1:7" ht="15" customHeight="1">
      <c r="A50" s="6" t="s">
        <v>163</v>
      </c>
      <c r="B50" s="15">
        <v>68378092</v>
      </c>
      <c r="C50" s="6" t="s">
        <v>47</v>
      </c>
      <c r="D50" s="7">
        <v>51019</v>
      </c>
      <c r="E50" s="7"/>
      <c r="F50" s="7">
        <f t="shared" si="0"/>
        <v>51019</v>
      </c>
      <c r="G50" s="7">
        <f t="shared" si="1"/>
        <v>6</v>
      </c>
    </row>
    <row r="51" spans="1:7" ht="15" customHeight="1">
      <c r="A51" s="6" t="s">
        <v>163</v>
      </c>
      <c r="B51" s="15">
        <v>68378114</v>
      </c>
      <c r="C51" s="6" t="s">
        <v>48</v>
      </c>
      <c r="D51" s="7">
        <v>24062</v>
      </c>
      <c r="E51" s="7"/>
      <c r="F51" s="7">
        <f t="shared" si="0"/>
        <v>24062</v>
      </c>
      <c r="G51" s="7">
        <f t="shared" si="1"/>
        <v>3</v>
      </c>
    </row>
    <row r="52" spans="1:7" ht="15" customHeight="1">
      <c r="A52" s="6" t="s">
        <v>163</v>
      </c>
      <c r="B52" s="15">
        <v>68081731</v>
      </c>
      <c r="C52" s="6" t="s">
        <v>34</v>
      </c>
      <c r="D52" s="7">
        <v>50190</v>
      </c>
      <c r="E52" s="7"/>
      <c r="F52" s="7">
        <f t="shared" si="0"/>
        <v>50190</v>
      </c>
      <c r="G52" s="7">
        <f t="shared" si="1"/>
        <v>6</v>
      </c>
    </row>
    <row r="53" spans="1:7" ht="15" customHeight="1">
      <c r="A53" s="6" t="s">
        <v>163</v>
      </c>
      <c r="B53" s="15">
        <v>68378122</v>
      </c>
      <c r="C53" s="6" t="s">
        <v>49</v>
      </c>
      <c r="D53" s="7">
        <v>16181</v>
      </c>
      <c r="E53" s="7"/>
      <c r="F53" s="7">
        <f t="shared" si="0"/>
        <v>16181</v>
      </c>
      <c r="G53" s="7">
        <f t="shared" si="1"/>
        <v>2</v>
      </c>
    </row>
    <row r="54" spans="1:7" ht="15" customHeight="1">
      <c r="A54" s="6" t="s">
        <v>163</v>
      </c>
      <c r="B54" s="15">
        <v>67985891</v>
      </c>
      <c r="C54" s="6" t="s">
        <v>22</v>
      </c>
      <c r="D54" s="7">
        <v>48938</v>
      </c>
      <c r="E54" s="7"/>
      <c r="F54" s="7">
        <f t="shared" si="0"/>
        <v>48938</v>
      </c>
      <c r="G54" s="7">
        <f t="shared" si="1"/>
        <v>5</v>
      </c>
    </row>
    <row r="55" spans="1:7" ht="15" customHeight="1">
      <c r="A55" s="6" t="s">
        <v>163</v>
      </c>
      <c r="B55" s="15">
        <v>68378297</v>
      </c>
      <c r="C55" s="6" t="s">
        <v>52</v>
      </c>
      <c r="D55" s="7">
        <v>30163</v>
      </c>
      <c r="E55" s="7"/>
      <c r="F55" s="7">
        <f t="shared" si="0"/>
        <v>30163</v>
      </c>
      <c r="G55" s="7">
        <f t="shared" si="1"/>
        <v>4</v>
      </c>
    </row>
    <row r="56" spans="1:7" ht="15" customHeight="1">
      <c r="A56" s="6" t="s">
        <v>163</v>
      </c>
      <c r="B56" s="15">
        <v>67985556</v>
      </c>
      <c r="C56" s="6" t="s">
        <v>13</v>
      </c>
      <c r="D56" s="7">
        <v>63721</v>
      </c>
      <c r="E56" s="7"/>
      <c r="F56" s="7">
        <f t="shared" si="0"/>
        <v>63721</v>
      </c>
      <c r="G56" s="7">
        <f t="shared" si="1"/>
        <v>7</v>
      </c>
    </row>
    <row r="57" spans="1:7" ht="15" customHeight="1">
      <c r="A57" s="6" t="s">
        <v>163</v>
      </c>
      <c r="B57" s="15">
        <v>61388998</v>
      </c>
      <c r="C57" s="6" t="s">
        <v>6</v>
      </c>
      <c r="D57" s="7">
        <v>81542</v>
      </c>
      <c r="E57" s="7"/>
      <c r="F57" s="7">
        <f t="shared" si="0"/>
        <v>81542</v>
      </c>
      <c r="G57" s="7">
        <f t="shared" si="1"/>
        <v>9</v>
      </c>
    </row>
    <row r="58" spans="1:7" ht="15" customHeight="1">
      <c r="A58" s="6" t="s">
        <v>163</v>
      </c>
      <c r="B58" s="15">
        <v>67985904</v>
      </c>
      <c r="C58" s="6" t="s">
        <v>23</v>
      </c>
      <c r="D58" s="7">
        <v>43988</v>
      </c>
      <c r="E58" s="7"/>
      <c r="F58" s="7">
        <f t="shared" si="0"/>
        <v>43988</v>
      </c>
      <c r="G58" s="7">
        <f t="shared" si="1"/>
        <v>5</v>
      </c>
    </row>
    <row r="59" spans="1:7" s="10" customFormat="1" ht="15" customHeight="1">
      <c r="A59" s="8" t="s">
        <v>54</v>
      </c>
      <c r="B59" s="16"/>
      <c r="C59" s="8"/>
      <c r="D59" s="9">
        <f>SUM(D5:D58)</f>
        <v>3108674</v>
      </c>
      <c r="E59" s="9">
        <f>SUM(E5:E58)</f>
        <v>165813</v>
      </c>
      <c r="F59" s="9">
        <f>SUM(F5:F58)</f>
        <v>3274487</v>
      </c>
      <c r="G59" s="9">
        <f>SUM(G5:G58)</f>
        <v>360</v>
      </c>
    </row>
    <row r="60" spans="1:7" ht="15" customHeight="1">
      <c r="A60" s="6" t="s">
        <v>166</v>
      </c>
      <c r="B60" s="15" t="s">
        <v>176</v>
      </c>
      <c r="C60" s="6" t="s">
        <v>55</v>
      </c>
      <c r="D60" s="7">
        <v>1364</v>
      </c>
      <c r="E60" s="7"/>
      <c r="F60" s="7">
        <f t="shared" si="0"/>
        <v>1364</v>
      </c>
      <c r="G60" s="7">
        <f aca="true" t="shared" si="2" ref="G60:G72">CEILING(F60/10000,1)</f>
        <v>1</v>
      </c>
    </row>
    <row r="61" spans="1:7" ht="15" customHeight="1">
      <c r="A61" s="6" t="s">
        <v>166</v>
      </c>
      <c r="B61" s="15" t="s">
        <v>177</v>
      </c>
      <c r="C61" s="6" t="s">
        <v>63</v>
      </c>
      <c r="D61" s="7">
        <v>2918</v>
      </c>
      <c r="E61" s="7"/>
      <c r="F61" s="7">
        <f t="shared" si="0"/>
        <v>2918</v>
      </c>
      <c r="G61" s="7">
        <f t="shared" si="2"/>
        <v>1</v>
      </c>
    </row>
    <row r="62" spans="1:7" ht="15" customHeight="1">
      <c r="A62" s="6" t="s">
        <v>166</v>
      </c>
      <c r="B62" s="15" t="s">
        <v>178</v>
      </c>
      <c r="C62" s="6" t="s">
        <v>65</v>
      </c>
      <c r="D62" s="7">
        <v>2679</v>
      </c>
      <c r="E62" s="7"/>
      <c r="F62" s="7">
        <f t="shared" si="0"/>
        <v>2679</v>
      </c>
      <c r="G62" s="7">
        <f t="shared" si="2"/>
        <v>1</v>
      </c>
    </row>
    <row r="63" spans="1:7" ht="15" customHeight="1">
      <c r="A63" s="6" t="s">
        <v>166</v>
      </c>
      <c r="B63" s="15" t="s">
        <v>179</v>
      </c>
      <c r="C63" s="6" t="s">
        <v>62</v>
      </c>
      <c r="D63" s="7">
        <v>10319</v>
      </c>
      <c r="E63" s="7"/>
      <c r="F63" s="7">
        <f t="shared" si="0"/>
        <v>10319</v>
      </c>
      <c r="G63" s="7">
        <f t="shared" si="2"/>
        <v>2</v>
      </c>
    </row>
    <row r="64" spans="1:7" ht="15" customHeight="1">
      <c r="A64" s="6" t="s">
        <v>166</v>
      </c>
      <c r="B64" s="15" t="s">
        <v>180</v>
      </c>
      <c r="C64" s="6" t="s">
        <v>58</v>
      </c>
      <c r="D64" s="7">
        <v>1666</v>
      </c>
      <c r="E64" s="7"/>
      <c r="F64" s="7">
        <f t="shared" si="0"/>
        <v>1666</v>
      </c>
      <c r="G64" s="7">
        <f t="shared" si="2"/>
        <v>1</v>
      </c>
    </row>
    <row r="65" spans="1:7" ht="15" customHeight="1">
      <c r="A65" s="6" t="s">
        <v>166</v>
      </c>
      <c r="B65" s="15" t="s">
        <v>181</v>
      </c>
      <c r="C65" s="6" t="s">
        <v>56</v>
      </c>
      <c r="D65" s="7">
        <v>4063</v>
      </c>
      <c r="E65" s="7"/>
      <c r="F65" s="7">
        <f t="shared" si="0"/>
        <v>4063</v>
      </c>
      <c r="G65" s="7">
        <f t="shared" si="2"/>
        <v>1</v>
      </c>
    </row>
    <row r="66" spans="1:7" ht="15" customHeight="1">
      <c r="A66" s="6" t="s">
        <v>166</v>
      </c>
      <c r="B66" s="15" t="s">
        <v>182</v>
      </c>
      <c r="C66" s="6" t="s">
        <v>57</v>
      </c>
      <c r="D66" s="7">
        <v>22819</v>
      </c>
      <c r="E66" s="7"/>
      <c r="F66" s="7">
        <f t="shared" si="0"/>
        <v>22819</v>
      </c>
      <c r="G66" s="7">
        <f t="shared" si="2"/>
        <v>3</v>
      </c>
    </row>
    <row r="67" spans="1:7" ht="15" customHeight="1">
      <c r="A67" s="6" t="s">
        <v>166</v>
      </c>
      <c r="B67" s="15">
        <v>75032333</v>
      </c>
      <c r="C67" s="6" t="s">
        <v>67</v>
      </c>
      <c r="D67" s="7">
        <v>15847</v>
      </c>
      <c r="E67" s="7"/>
      <c r="F67" s="7">
        <f t="shared" si="0"/>
        <v>15847</v>
      </c>
      <c r="G67" s="7">
        <f t="shared" si="2"/>
        <v>2</v>
      </c>
    </row>
    <row r="68" spans="1:7" ht="15" customHeight="1">
      <c r="A68" s="6" t="s">
        <v>166</v>
      </c>
      <c r="B68" s="15" t="s">
        <v>183</v>
      </c>
      <c r="C68" s="6" t="s">
        <v>59</v>
      </c>
      <c r="D68" s="7">
        <v>1983</v>
      </c>
      <c r="E68" s="7"/>
      <c r="F68" s="7">
        <f aca="true" t="shared" si="3" ref="F68:F141">D68+E68</f>
        <v>1983</v>
      </c>
      <c r="G68" s="7">
        <f t="shared" si="2"/>
        <v>1</v>
      </c>
    </row>
    <row r="69" spans="1:7" ht="15" customHeight="1">
      <c r="A69" s="6" t="s">
        <v>166</v>
      </c>
      <c r="B69" s="15" t="s">
        <v>184</v>
      </c>
      <c r="C69" s="6" t="s">
        <v>64</v>
      </c>
      <c r="D69" s="7">
        <v>1515</v>
      </c>
      <c r="E69" s="7"/>
      <c r="F69" s="7">
        <f t="shared" si="3"/>
        <v>1515</v>
      </c>
      <c r="G69" s="7">
        <f t="shared" si="2"/>
        <v>1</v>
      </c>
    </row>
    <row r="70" spans="1:7" ht="15" customHeight="1">
      <c r="A70" s="6" t="s">
        <v>166</v>
      </c>
      <c r="B70" s="15" t="s">
        <v>185</v>
      </c>
      <c r="C70" s="6" t="s">
        <v>60</v>
      </c>
      <c r="D70" s="7">
        <v>179</v>
      </c>
      <c r="E70" s="7"/>
      <c r="F70" s="7">
        <f t="shared" si="3"/>
        <v>179</v>
      </c>
      <c r="G70" s="7">
        <f t="shared" si="2"/>
        <v>1</v>
      </c>
    </row>
    <row r="71" spans="1:7" ht="15" customHeight="1">
      <c r="A71" s="6" t="s">
        <v>166</v>
      </c>
      <c r="B71" s="15" t="s">
        <v>186</v>
      </c>
      <c r="C71" s="6" t="s">
        <v>66</v>
      </c>
      <c r="D71" s="7">
        <v>3602</v>
      </c>
      <c r="E71" s="7"/>
      <c r="F71" s="7">
        <f t="shared" si="3"/>
        <v>3602</v>
      </c>
      <c r="G71" s="7">
        <f t="shared" si="2"/>
        <v>1</v>
      </c>
    </row>
    <row r="72" spans="1:7" ht="15" customHeight="1">
      <c r="A72" s="6" t="s">
        <v>166</v>
      </c>
      <c r="B72" s="15" t="s">
        <v>187</v>
      </c>
      <c r="C72" s="6" t="s">
        <v>61</v>
      </c>
      <c r="D72" s="7">
        <v>3159</v>
      </c>
      <c r="E72" s="7"/>
      <c r="F72" s="7">
        <f t="shared" si="3"/>
        <v>3159</v>
      </c>
      <c r="G72" s="7">
        <f t="shared" si="2"/>
        <v>1</v>
      </c>
    </row>
    <row r="73" spans="1:7" s="10" customFormat="1" ht="15" customHeight="1">
      <c r="A73" s="8" t="s">
        <v>167</v>
      </c>
      <c r="B73" s="16"/>
      <c r="C73" s="8"/>
      <c r="D73" s="9">
        <f>SUM(D60:D72)</f>
        <v>72113</v>
      </c>
      <c r="E73" s="9">
        <f>SUM(E60:E72)</f>
        <v>0</v>
      </c>
      <c r="F73" s="9">
        <f>SUM(F60:F72)</f>
        <v>72113</v>
      </c>
      <c r="G73" s="9">
        <f>SUM(G60:G72)</f>
        <v>17</v>
      </c>
    </row>
    <row r="74" spans="1:7" ht="15" customHeight="1">
      <c r="A74" s="6" t="s">
        <v>168</v>
      </c>
      <c r="B74" s="15">
        <v>49366378</v>
      </c>
      <c r="C74" s="6" t="s">
        <v>68</v>
      </c>
      <c r="D74" s="7">
        <v>2629</v>
      </c>
      <c r="E74" s="7"/>
      <c r="F74" s="7">
        <f t="shared" si="3"/>
        <v>2629</v>
      </c>
      <c r="G74" s="7">
        <f>CEILING(F74/10000,1)</f>
        <v>1</v>
      </c>
    </row>
    <row r="75" spans="1:7" ht="15" customHeight="1">
      <c r="A75" s="6" t="s">
        <v>168</v>
      </c>
      <c r="B75" s="15" t="s">
        <v>70</v>
      </c>
      <c r="C75" s="6" t="s">
        <v>71</v>
      </c>
      <c r="D75" s="7">
        <v>62301</v>
      </c>
      <c r="E75" s="7"/>
      <c r="F75" s="7">
        <f t="shared" si="3"/>
        <v>62301</v>
      </c>
      <c r="G75" s="7">
        <f>CEILING(F75/10000,1)</f>
        <v>7</v>
      </c>
    </row>
    <row r="76" spans="1:7" ht="15" customHeight="1">
      <c r="A76" s="6" t="s">
        <v>168</v>
      </c>
      <c r="B76" s="15">
        <v>61383082</v>
      </c>
      <c r="C76" s="6" t="s">
        <v>69</v>
      </c>
      <c r="D76" s="7">
        <v>4508</v>
      </c>
      <c r="E76" s="7"/>
      <c r="F76" s="7">
        <f t="shared" si="3"/>
        <v>4508</v>
      </c>
      <c r="G76" s="7">
        <f>CEILING(F76/10000,1)</f>
        <v>1</v>
      </c>
    </row>
    <row r="77" spans="1:7" s="10" customFormat="1" ht="15" customHeight="1">
      <c r="A77" s="8" t="s">
        <v>170</v>
      </c>
      <c r="B77" s="16"/>
      <c r="C77" s="8"/>
      <c r="D77" s="9">
        <f>SUM(D74:D76)</f>
        <v>69438</v>
      </c>
      <c r="E77" s="9">
        <f>SUM(E74:E76)</f>
        <v>0</v>
      </c>
      <c r="F77" s="9">
        <f>SUM(F74:F76)</f>
        <v>69438</v>
      </c>
      <c r="G77" s="9">
        <f>SUM(G74:G76)</f>
        <v>9</v>
      </c>
    </row>
    <row r="78" spans="1:7" s="10" customFormat="1" ht="15" customHeight="1">
      <c r="A78" s="6" t="s">
        <v>221</v>
      </c>
      <c r="B78" s="18">
        <v>26722445</v>
      </c>
      <c r="C78" s="17" t="s">
        <v>222</v>
      </c>
      <c r="D78" s="7">
        <v>22471</v>
      </c>
      <c r="E78" s="9"/>
      <c r="F78" s="7">
        <f t="shared" si="3"/>
        <v>22471</v>
      </c>
      <c r="G78" s="7">
        <f aca="true" t="shared" si="4" ref="G78:G86">CEILING(F78/10000,1)</f>
        <v>3</v>
      </c>
    </row>
    <row r="79" spans="1:7" s="10" customFormat="1" ht="15" customHeight="1">
      <c r="A79" s="6" t="s">
        <v>221</v>
      </c>
      <c r="B79" s="18">
        <v>26316919</v>
      </c>
      <c r="C79" s="17" t="s">
        <v>223</v>
      </c>
      <c r="D79" s="7">
        <v>12621</v>
      </c>
      <c r="E79" s="9"/>
      <c r="F79" s="7">
        <f t="shared" si="3"/>
        <v>12621</v>
      </c>
      <c r="G79" s="7">
        <f t="shared" si="4"/>
        <v>2</v>
      </c>
    </row>
    <row r="80" spans="1:7" ht="15" customHeight="1">
      <c r="A80" s="6" t="s">
        <v>221</v>
      </c>
      <c r="B80" s="18">
        <v>25870807</v>
      </c>
      <c r="C80" s="17" t="s">
        <v>224</v>
      </c>
      <c r="D80" s="7">
        <v>5303</v>
      </c>
      <c r="E80" s="7"/>
      <c r="F80" s="7">
        <f t="shared" si="3"/>
        <v>5303</v>
      </c>
      <c r="G80" s="7">
        <f t="shared" si="4"/>
        <v>1</v>
      </c>
    </row>
    <row r="81" spans="1:7" ht="15" customHeight="1">
      <c r="A81" s="6" t="s">
        <v>221</v>
      </c>
      <c r="B81" s="18">
        <v>25797000</v>
      </c>
      <c r="C81" s="17" t="s">
        <v>225</v>
      </c>
      <c r="D81" s="7">
        <v>5154</v>
      </c>
      <c r="E81" s="7"/>
      <c r="F81" s="7">
        <f t="shared" si="3"/>
        <v>5154</v>
      </c>
      <c r="G81" s="7">
        <f t="shared" si="4"/>
        <v>1</v>
      </c>
    </row>
    <row r="82" spans="1:7" ht="15" customHeight="1">
      <c r="A82" s="6" t="s">
        <v>221</v>
      </c>
      <c r="B82" s="18">
        <v>46709002</v>
      </c>
      <c r="C82" s="17" t="s">
        <v>226</v>
      </c>
      <c r="D82" s="7">
        <v>17838</v>
      </c>
      <c r="E82" s="7"/>
      <c r="F82" s="7">
        <f t="shared" si="3"/>
        <v>17838</v>
      </c>
      <c r="G82" s="7">
        <f t="shared" si="4"/>
        <v>2</v>
      </c>
    </row>
    <row r="83" spans="1:7" s="10" customFormat="1" ht="15" customHeight="1">
      <c r="A83" s="6" t="s">
        <v>221</v>
      </c>
      <c r="B83" s="18">
        <v>10669</v>
      </c>
      <c r="C83" s="17" t="s">
        <v>227</v>
      </c>
      <c r="D83" s="7">
        <v>41825</v>
      </c>
      <c r="E83" s="9"/>
      <c r="F83" s="7">
        <f t="shared" si="3"/>
        <v>41825</v>
      </c>
      <c r="G83" s="7">
        <f t="shared" si="4"/>
        <v>5</v>
      </c>
    </row>
    <row r="84" spans="1:7" s="10" customFormat="1" ht="15" customHeight="1">
      <c r="A84" s="6" t="s">
        <v>221</v>
      </c>
      <c r="B84" s="18">
        <v>47718684</v>
      </c>
      <c r="C84" s="17" t="s">
        <v>228</v>
      </c>
      <c r="D84" s="7">
        <v>9588</v>
      </c>
      <c r="E84" s="9"/>
      <c r="F84" s="7">
        <f t="shared" si="3"/>
        <v>9588</v>
      </c>
      <c r="G84" s="7">
        <f t="shared" si="4"/>
        <v>1</v>
      </c>
    </row>
    <row r="85" spans="1:7" ht="15" customHeight="1">
      <c r="A85" s="6" t="s">
        <v>221</v>
      </c>
      <c r="B85" s="18">
        <v>62243136</v>
      </c>
      <c r="C85" s="17" t="s">
        <v>229</v>
      </c>
      <c r="D85" s="7">
        <v>9322</v>
      </c>
      <c r="E85" s="7"/>
      <c r="F85" s="7">
        <f t="shared" si="3"/>
        <v>9322</v>
      </c>
      <c r="G85" s="7">
        <f t="shared" si="4"/>
        <v>1</v>
      </c>
    </row>
    <row r="86" spans="1:7" ht="15" customHeight="1">
      <c r="A86" s="6" t="s">
        <v>221</v>
      </c>
      <c r="B86" s="18">
        <v>26232511</v>
      </c>
      <c r="C86" s="17" t="s">
        <v>230</v>
      </c>
      <c r="D86" s="7">
        <v>22255</v>
      </c>
      <c r="E86" s="7"/>
      <c r="F86" s="7">
        <f t="shared" si="3"/>
        <v>22255</v>
      </c>
      <c r="G86" s="7">
        <f t="shared" si="4"/>
        <v>3</v>
      </c>
    </row>
    <row r="87" spans="1:7" s="10" customFormat="1" ht="15" customHeight="1">
      <c r="A87" s="8" t="s">
        <v>220</v>
      </c>
      <c r="B87" s="16"/>
      <c r="C87" s="8"/>
      <c r="D87" s="9">
        <f>SUM(D85:D86)</f>
        <v>31577</v>
      </c>
      <c r="E87" s="9">
        <f>SUM(E85:E86)</f>
        <v>0</v>
      </c>
      <c r="F87" s="9">
        <f>SUM(F78:F86)</f>
        <v>146377</v>
      </c>
      <c r="G87" s="9">
        <f>SUM(G78:G86)</f>
        <v>19</v>
      </c>
    </row>
    <row r="88" spans="1:7" ht="15" customHeight="1">
      <c r="A88" s="6" t="s">
        <v>169</v>
      </c>
      <c r="B88" s="15">
        <v>61384984</v>
      </c>
      <c r="C88" s="6" t="s">
        <v>98</v>
      </c>
      <c r="D88" s="7">
        <v>14170</v>
      </c>
      <c r="E88" s="7"/>
      <c r="F88" s="7">
        <f t="shared" si="3"/>
        <v>14170</v>
      </c>
      <c r="G88" s="7">
        <f aca="true" t="shared" si="5" ref="G88:G124">CEILING(F88/10000,1)</f>
        <v>2</v>
      </c>
    </row>
    <row r="89" spans="1:7" ht="15" customHeight="1">
      <c r="A89" s="6" t="s">
        <v>169</v>
      </c>
      <c r="B89" s="15">
        <v>60461446</v>
      </c>
      <c r="C89" s="6" t="s">
        <v>96</v>
      </c>
      <c r="D89" s="7">
        <v>1478</v>
      </c>
      <c r="E89" s="7"/>
      <c r="F89" s="7">
        <f t="shared" si="3"/>
        <v>1478</v>
      </c>
      <c r="G89" s="7">
        <f t="shared" si="5"/>
        <v>1</v>
      </c>
    </row>
    <row r="90" spans="1:7" ht="15" customHeight="1">
      <c r="A90" s="6" t="s">
        <v>169</v>
      </c>
      <c r="B90" s="15">
        <v>44994575</v>
      </c>
      <c r="C90" s="6" t="s">
        <v>84</v>
      </c>
      <c r="D90" s="7">
        <v>13994</v>
      </c>
      <c r="E90" s="7"/>
      <c r="F90" s="7">
        <f t="shared" si="3"/>
        <v>13994</v>
      </c>
      <c r="G90" s="7">
        <f t="shared" si="5"/>
        <v>2</v>
      </c>
    </row>
    <row r="91" spans="1:7" ht="15" customHeight="1">
      <c r="A91" s="6" t="s">
        <v>169</v>
      </c>
      <c r="B91" s="15" t="s">
        <v>188</v>
      </c>
      <c r="C91" s="6" t="s">
        <v>81</v>
      </c>
      <c r="D91" s="7">
        <v>2322</v>
      </c>
      <c r="E91" s="7"/>
      <c r="F91" s="7">
        <f t="shared" si="3"/>
        <v>2322</v>
      </c>
      <c r="G91" s="7">
        <f t="shared" si="5"/>
        <v>1</v>
      </c>
    </row>
    <row r="92" spans="1:7" ht="15" customHeight="1">
      <c r="A92" s="6" t="s">
        <v>169</v>
      </c>
      <c r="B92" s="15">
        <v>63839172</v>
      </c>
      <c r="C92" s="6" t="s">
        <v>106</v>
      </c>
      <c r="D92" s="7">
        <v>10810</v>
      </c>
      <c r="E92" s="7"/>
      <c r="F92" s="7">
        <f t="shared" si="3"/>
        <v>10810</v>
      </c>
      <c r="G92" s="7">
        <f t="shared" si="5"/>
        <v>2</v>
      </c>
    </row>
    <row r="93" spans="1:7" ht="15" customHeight="1">
      <c r="A93" s="6" t="s">
        <v>169</v>
      </c>
      <c r="B93" s="15" t="s">
        <v>189</v>
      </c>
      <c r="C93" s="6" t="s">
        <v>74</v>
      </c>
      <c r="D93" s="7">
        <v>85087</v>
      </c>
      <c r="E93" s="7"/>
      <c r="F93" s="7">
        <f t="shared" si="3"/>
        <v>85087</v>
      </c>
      <c r="G93" s="7">
        <f t="shared" si="5"/>
        <v>9</v>
      </c>
    </row>
    <row r="94" spans="1:7" ht="15" customHeight="1">
      <c r="A94" s="6" t="s">
        <v>169</v>
      </c>
      <c r="B94" s="15">
        <v>60460709</v>
      </c>
      <c r="C94" s="6" t="s">
        <v>93</v>
      </c>
      <c r="D94" s="7">
        <v>107998</v>
      </c>
      <c r="E94" s="7"/>
      <c r="F94" s="7">
        <f t="shared" si="3"/>
        <v>107998</v>
      </c>
      <c r="G94" s="7">
        <f t="shared" si="5"/>
        <v>11</v>
      </c>
    </row>
    <row r="95" spans="1:7" ht="15" customHeight="1">
      <c r="A95" s="6" t="s">
        <v>169</v>
      </c>
      <c r="B95" s="15">
        <v>68407700</v>
      </c>
      <c r="C95" s="6" t="s">
        <v>107</v>
      </c>
      <c r="D95" s="7">
        <v>582608</v>
      </c>
      <c r="E95" s="7">
        <v>20528</v>
      </c>
      <c r="F95" s="7">
        <f t="shared" si="3"/>
        <v>603136</v>
      </c>
      <c r="G95" s="7">
        <f t="shared" si="5"/>
        <v>61</v>
      </c>
    </row>
    <row r="96" spans="1:7" ht="15" customHeight="1">
      <c r="A96" s="6" t="s">
        <v>169</v>
      </c>
      <c r="B96" s="15">
        <v>25173154</v>
      </c>
      <c r="C96" s="6" t="s">
        <v>82</v>
      </c>
      <c r="D96" s="7">
        <v>3035</v>
      </c>
      <c r="E96" s="7"/>
      <c r="F96" s="7">
        <f t="shared" si="3"/>
        <v>3035</v>
      </c>
      <c r="G96" s="7">
        <f t="shared" si="5"/>
        <v>1</v>
      </c>
    </row>
    <row r="97" spans="1:7" ht="15" customHeight="1">
      <c r="A97" s="6" t="s">
        <v>169</v>
      </c>
      <c r="B97" s="15">
        <v>62156462</v>
      </c>
      <c r="C97" s="6" t="s">
        <v>102</v>
      </c>
      <c r="D97" s="7">
        <v>4489</v>
      </c>
      <c r="E97" s="7"/>
      <c r="F97" s="7">
        <f t="shared" si="3"/>
        <v>4489</v>
      </c>
      <c r="G97" s="7">
        <f t="shared" si="5"/>
        <v>1</v>
      </c>
    </row>
    <row r="98" spans="1:7" ht="15" customHeight="1">
      <c r="A98" s="6" t="s">
        <v>169</v>
      </c>
      <c r="B98" s="15">
        <v>60076658</v>
      </c>
      <c r="C98" s="6" t="s">
        <v>91</v>
      </c>
      <c r="D98" s="7">
        <v>179474</v>
      </c>
      <c r="E98" s="7"/>
      <c r="F98" s="7">
        <f t="shared" si="3"/>
        <v>179474</v>
      </c>
      <c r="G98" s="7">
        <f t="shared" si="5"/>
        <v>18</v>
      </c>
    </row>
    <row r="99" spans="1:7" ht="15" customHeight="1">
      <c r="A99" s="6" t="s">
        <v>169</v>
      </c>
      <c r="B99" s="15" t="s">
        <v>190</v>
      </c>
      <c r="C99" s="6" t="s">
        <v>78</v>
      </c>
      <c r="D99" s="7">
        <v>542610</v>
      </c>
      <c r="E99" s="7">
        <v>14500</v>
      </c>
      <c r="F99" s="7">
        <f t="shared" si="3"/>
        <v>557110</v>
      </c>
      <c r="G99" s="7">
        <f t="shared" si="5"/>
        <v>56</v>
      </c>
    </row>
    <row r="100" spans="1:7" ht="15" customHeight="1">
      <c r="A100" s="6" t="s">
        <v>169</v>
      </c>
      <c r="B100" s="15">
        <v>62156489</v>
      </c>
      <c r="C100" s="6" t="s">
        <v>103</v>
      </c>
      <c r="D100" s="7">
        <v>101989</v>
      </c>
      <c r="E100" s="7"/>
      <c r="F100" s="7">
        <f t="shared" si="3"/>
        <v>101989</v>
      </c>
      <c r="G100" s="7">
        <f t="shared" si="5"/>
        <v>11</v>
      </c>
    </row>
    <row r="101" spans="1:7" ht="15" customHeight="1">
      <c r="A101" s="6" t="s">
        <v>169</v>
      </c>
      <c r="B101" s="15">
        <v>61988987</v>
      </c>
      <c r="C101" s="6" t="s">
        <v>99</v>
      </c>
      <c r="D101" s="7">
        <v>64414</v>
      </c>
      <c r="E101" s="7"/>
      <c r="F101" s="7">
        <f t="shared" si="3"/>
        <v>64414</v>
      </c>
      <c r="G101" s="7">
        <f t="shared" si="5"/>
        <v>7</v>
      </c>
    </row>
    <row r="102" spans="1:7" ht="15" customHeight="1">
      <c r="A102" s="6" t="s">
        <v>169</v>
      </c>
      <c r="B102" s="15">
        <v>47813059</v>
      </c>
      <c r="C102" s="6" t="s">
        <v>88</v>
      </c>
      <c r="D102" s="7">
        <v>35198</v>
      </c>
      <c r="E102" s="7"/>
      <c r="F102" s="7">
        <f t="shared" si="3"/>
        <v>35198</v>
      </c>
      <c r="G102" s="7">
        <f t="shared" si="5"/>
        <v>4</v>
      </c>
    </row>
    <row r="103" spans="1:7" ht="15" customHeight="1">
      <c r="A103" s="6" t="s">
        <v>169</v>
      </c>
      <c r="B103" s="15">
        <v>46747885</v>
      </c>
      <c r="C103" s="6" t="s">
        <v>87</v>
      </c>
      <c r="D103" s="7">
        <v>70566</v>
      </c>
      <c r="E103" s="7"/>
      <c r="F103" s="7">
        <f t="shared" si="3"/>
        <v>70566</v>
      </c>
      <c r="G103" s="7">
        <f t="shared" si="5"/>
        <v>8</v>
      </c>
    </row>
    <row r="104" spans="1:7" ht="15" customHeight="1">
      <c r="A104" s="6" t="s">
        <v>169</v>
      </c>
      <c r="B104" s="15">
        <v>60456540</v>
      </c>
      <c r="C104" s="6" t="s">
        <v>92</v>
      </c>
      <c r="D104" s="7">
        <v>4498</v>
      </c>
      <c r="E104" s="7"/>
      <c r="F104" s="7">
        <f t="shared" si="3"/>
        <v>4498</v>
      </c>
      <c r="G104" s="7">
        <f t="shared" si="5"/>
        <v>1</v>
      </c>
    </row>
    <row r="105" spans="1:7" ht="15" customHeight="1">
      <c r="A105" s="6" t="s">
        <v>169</v>
      </c>
      <c r="B105" s="15">
        <v>62690094</v>
      </c>
      <c r="C105" s="6" t="s">
        <v>105</v>
      </c>
      <c r="D105" s="7">
        <v>28899</v>
      </c>
      <c r="E105" s="7"/>
      <c r="F105" s="7">
        <f t="shared" si="3"/>
        <v>28899</v>
      </c>
      <c r="G105" s="7">
        <f t="shared" si="5"/>
        <v>3</v>
      </c>
    </row>
    <row r="106" spans="1:7" ht="15" customHeight="1">
      <c r="A106" s="6" t="s">
        <v>169</v>
      </c>
      <c r="B106" s="15">
        <v>46358978</v>
      </c>
      <c r="C106" s="6" t="s">
        <v>86</v>
      </c>
      <c r="D106" s="7">
        <v>658</v>
      </c>
      <c r="E106" s="7"/>
      <c r="F106" s="7">
        <f t="shared" si="3"/>
        <v>658</v>
      </c>
      <c r="G106" s="7">
        <f t="shared" si="5"/>
        <v>1</v>
      </c>
    </row>
    <row r="107" spans="1:7" ht="15" customHeight="1">
      <c r="A107" s="6" t="s">
        <v>169</v>
      </c>
      <c r="B107" s="15">
        <v>44555601</v>
      </c>
      <c r="C107" s="6" t="s">
        <v>83</v>
      </c>
      <c r="D107" s="7">
        <v>38510</v>
      </c>
      <c r="E107" s="7"/>
      <c r="F107" s="7">
        <f t="shared" si="3"/>
        <v>38510</v>
      </c>
      <c r="G107" s="7">
        <f t="shared" si="5"/>
        <v>4</v>
      </c>
    </row>
    <row r="108" spans="1:7" ht="15" customHeight="1">
      <c r="A108" s="6" t="s">
        <v>169</v>
      </c>
      <c r="B108" s="15" t="s">
        <v>191</v>
      </c>
      <c r="C108" s="6" t="s">
        <v>77</v>
      </c>
      <c r="D108" s="7">
        <v>1412088</v>
      </c>
      <c r="E108" s="7">
        <v>53069</v>
      </c>
      <c r="F108" s="7">
        <f t="shared" si="3"/>
        <v>1465157</v>
      </c>
      <c r="G108" s="7">
        <f t="shared" si="5"/>
        <v>147</v>
      </c>
    </row>
    <row r="109" spans="1:7" ht="15" customHeight="1">
      <c r="A109" s="6" t="s">
        <v>169</v>
      </c>
      <c r="B109" s="15">
        <v>61989592</v>
      </c>
      <c r="C109" s="6" t="s">
        <v>101</v>
      </c>
      <c r="D109" s="7">
        <v>336890</v>
      </c>
      <c r="E109" s="7">
        <v>2803</v>
      </c>
      <c r="F109" s="7">
        <f t="shared" si="3"/>
        <v>339693</v>
      </c>
      <c r="G109" s="7">
        <f t="shared" si="5"/>
        <v>34</v>
      </c>
    </row>
    <row r="110" spans="1:7" ht="15" customHeight="1">
      <c r="A110" s="6" t="s">
        <v>169</v>
      </c>
      <c r="B110" s="15" t="s">
        <v>192</v>
      </c>
      <c r="C110" s="6" t="s">
        <v>79</v>
      </c>
      <c r="D110" s="7">
        <v>156589</v>
      </c>
      <c r="E110" s="7"/>
      <c r="F110" s="7">
        <f t="shared" si="3"/>
        <v>156589</v>
      </c>
      <c r="G110" s="7">
        <f t="shared" si="5"/>
        <v>16</v>
      </c>
    </row>
    <row r="111" spans="1:7" ht="15" customHeight="1">
      <c r="A111" s="6" t="s">
        <v>169</v>
      </c>
      <c r="B111" s="15">
        <v>70883521</v>
      </c>
      <c r="C111" s="6" t="s">
        <v>108</v>
      </c>
      <c r="D111" s="7">
        <v>61974</v>
      </c>
      <c r="E111" s="7"/>
      <c r="F111" s="7">
        <f t="shared" si="3"/>
        <v>61974</v>
      </c>
      <c r="G111" s="7">
        <f t="shared" si="5"/>
        <v>7</v>
      </c>
    </row>
    <row r="112" spans="1:7" ht="15" customHeight="1">
      <c r="A112" s="6" t="s">
        <v>169</v>
      </c>
      <c r="B112" s="15">
        <v>48546054</v>
      </c>
      <c r="C112" s="6" t="s">
        <v>89</v>
      </c>
      <c r="D112" s="7">
        <v>9983</v>
      </c>
      <c r="E112" s="7"/>
      <c r="F112" s="7">
        <f t="shared" si="3"/>
        <v>9983</v>
      </c>
      <c r="G112" s="7">
        <f t="shared" si="5"/>
        <v>1</v>
      </c>
    </row>
    <row r="113" spans="1:7" ht="15" customHeight="1">
      <c r="A113" s="6" t="s">
        <v>169</v>
      </c>
      <c r="B113" s="15">
        <v>62157124</v>
      </c>
      <c r="C113" s="6" t="s">
        <v>104</v>
      </c>
      <c r="D113" s="7">
        <v>51820</v>
      </c>
      <c r="E113" s="7"/>
      <c r="F113" s="7">
        <f t="shared" si="3"/>
        <v>51820</v>
      </c>
      <c r="G113" s="7">
        <f t="shared" si="5"/>
        <v>6</v>
      </c>
    </row>
    <row r="114" spans="1:7" ht="15" customHeight="1">
      <c r="A114" s="6" t="s">
        <v>169</v>
      </c>
      <c r="B114" s="15">
        <v>61989100</v>
      </c>
      <c r="C114" s="6" t="s">
        <v>100</v>
      </c>
      <c r="D114" s="7">
        <v>143888</v>
      </c>
      <c r="E114" s="7">
        <v>3303</v>
      </c>
      <c r="F114" s="7">
        <f t="shared" si="3"/>
        <v>147191</v>
      </c>
      <c r="G114" s="7">
        <f t="shared" si="5"/>
        <v>15</v>
      </c>
    </row>
    <row r="115" spans="1:7" ht="15" customHeight="1">
      <c r="A115" s="6" t="s">
        <v>169</v>
      </c>
      <c r="B115" s="15">
        <v>61384399</v>
      </c>
      <c r="C115" s="6" t="s">
        <v>97</v>
      </c>
      <c r="D115" s="7">
        <v>66102</v>
      </c>
      <c r="E115" s="7">
        <v>6074</v>
      </c>
      <c r="F115" s="7">
        <f t="shared" si="3"/>
        <v>72176</v>
      </c>
      <c r="G115" s="7">
        <f t="shared" si="5"/>
        <v>8</v>
      </c>
    </row>
    <row r="116" spans="1:7" ht="15" customHeight="1">
      <c r="A116" s="6" t="s">
        <v>169</v>
      </c>
      <c r="B116" s="15">
        <v>60461373</v>
      </c>
      <c r="C116" s="6" t="s">
        <v>95</v>
      </c>
      <c r="D116" s="7">
        <v>218844</v>
      </c>
      <c r="E116" s="7">
        <v>5219</v>
      </c>
      <c r="F116" s="7">
        <f t="shared" si="3"/>
        <v>224063</v>
      </c>
      <c r="G116" s="7">
        <f t="shared" si="5"/>
        <v>23</v>
      </c>
    </row>
    <row r="117" spans="1:7" ht="15" customHeight="1">
      <c r="A117" s="6" t="s">
        <v>169</v>
      </c>
      <c r="B117" s="15">
        <v>60461071</v>
      </c>
      <c r="C117" s="6" t="s">
        <v>94</v>
      </c>
      <c r="D117" s="7">
        <v>3043</v>
      </c>
      <c r="E117" s="7"/>
      <c r="F117" s="7">
        <f t="shared" si="3"/>
        <v>3043</v>
      </c>
      <c r="G117" s="7">
        <f t="shared" si="5"/>
        <v>1</v>
      </c>
    </row>
    <row r="118" spans="1:7" ht="15" customHeight="1">
      <c r="A118" s="6" t="s">
        <v>169</v>
      </c>
      <c r="B118" s="15" t="s">
        <v>193</v>
      </c>
      <c r="C118" s="6" t="s">
        <v>80</v>
      </c>
      <c r="D118" s="7">
        <v>371175</v>
      </c>
      <c r="E118" s="7">
        <v>9225</v>
      </c>
      <c r="F118" s="7">
        <f t="shared" si="3"/>
        <v>380400</v>
      </c>
      <c r="G118" s="7">
        <f t="shared" si="5"/>
        <v>39</v>
      </c>
    </row>
    <row r="119" spans="1:7" ht="15" customHeight="1">
      <c r="A119" s="6" t="s">
        <v>169</v>
      </c>
      <c r="B119" s="15" t="s">
        <v>194</v>
      </c>
      <c r="C119" s="6" t="s">
        <v>75</v>
      </c>
      <c r="D119" s="7">
        <v>3842</v>
      </c>
      <c r="E119" s="7"/>
      <c r="F119" s="7">
        <f t="shared" si="3"/>
        <v>3842</v>
      </c>
      <c r="G119" s="7">
        <f t="shared" si="5"/>
        <v>1</v>
      </c>
    </row>
    <row r="120" spans="1:7" ht="15" customHeight="1">
      <c r="A120" s="6" t="s">
        <v>169</v>
      </c>
      <c r="B120" s="15" t="s">
        <v>195</v>
      </c>
      <c r="C120" s="6" t="s">
        <v>73</v>
      </c>
      <c r="D120" s="7">
        <v>19256</v>
      </c>
      <c r="E120" s="7"/>
      <c r="F120" s="7">
        <f t="shared" si="3"/>
        <v>19256</v>
      </c>
      <c r="G120" s="7">
        <f t="shared" si="5"/>
        <v>2</v>
      </c>
    </row>
    <row r="121" spans="1:7" ht="15" customHeight="1">
      <c r="A121" s="6" t="s">
        <v>169</v>
      </c>
      <c r="B121" s="15">
        <v>45773009</v>
      </c>
      <c r="C121" s="6" t="s">
        <v>85</v>
      </c>
      <c r="D121" s="7">
        <v>11235</v>
      </c>
      <c r="E121" s="7"/>
      <c r="F121" s="7">
        <f t="shared" si="3"/>
        <v>11235</v>
      </c>
      <c r="G121" s="7">
        <f t="shared" si="5"/>
        <v>2</v>
      </c>
    </row>
    <row r="122" spans="1:7" ht="15" customHeight="1">
      <c r="A122" s="6" t="s">
        <v>169</v>
      </c>
      <c r="B122" s="15" t="s">
        <v>196</v>
      </c>
      <c r="C122" s="6" t="s">
        <v>76</v>
      </c>
      <c r="D122" s="7">
        <v>42480</v>
      </c>
      <c r="E122" s="7"/>
      <c r="F122" s="7">
        <f t="shared" si="3"/>
        <v>42480</v>
      </c>
      <c r="G122" s="7">
        <f t="shared" si="5"/>
        <v>5</v>
      </c>
    </row>
    <row r="123" spans="1:7" ht="15" customHeight="1">
      <c r="A123" s="6" t="s">
        <v>169</v>
      </c>
      <c r="B123" s="15" t="s">
        <v>197</v>
      </c>
      <c r="C123" s="6" t="s">
        <v>72</v>
      </c>
      <c r="D123" s="7">
        <v>18000</v>
      </c>
      <c r="E123" s="7"/>
      <c r="F123" s="7">
        <f t="shared" si="3"/>
        <v>18000</v>
      </c>
      <c r="G123" s="7">
        <f t="shared" si="5"/>
        <v>2</v>
      </c>
    </row>
    <row r="124" spans="1:7" ht="15" customHeight="1">
      <c r="A124" s="6" t="s">
        <v>169</v>
      </c>
      <c r="B124" s="15">
        <v>49777513</v>
      </c>
      <c r="C124" s="6" t="s">
        <v>90</v>
      </c>
      <c r="D124" s="7">
        <v>171734</v>
      </c>
      <c r="E124" s="7"/>
      <c r="F124" s="7">
        <f t="shared" si="3"/>
        <v>171734</v>
      </c>
      <c r="G124" s="7">
        <f t="shared" si="5"/>
        <v>18</v>
      </c>
    </row>
    <row r="125" spans="1:7" s="10" customFormat="1" ht="15" customHeight="1">
      <c r="A125" s="8" t="s">
        <v>171</v>
      </c>
      <c r="B125" s="16"/>
      <c r="C125" s="8"/>
      <c r="D125" s="9">
        <f>SUM(D88:D124)</f>
        <v>4991750</v>
      </c>
      <c r="E125" s="9">
        <f>SUM(E88:E124)</f>
        <v>114721</v>
      </c>
      <c r="F125" s="9">
        <f>SUM(F88:F124)</f>
        <v>5106471</v>
      </c>
      <c r="G125" s="9">
        <f>SUM(G88:G124)</f>
        <v>531</v>
      </c>
    </row>
    <row r="126" spans="1:7" ht="15" customHeight="1">
      <c r="A126" s="6" t="s">
        <v>172</v>
      </c>
      <c r="B126" s="15">
        <v>48136841</v>
      </c>
      <c r="C126" s="6" t="s">
        <v>110</v>
      </c>
      <c r="D126" s="7">
        <v>4563</v>
      </c>
      <c r="E126" s="7"/>
      <c r="F126" s="7">
        <f t="shared" si="3"/>
        <v>4563</v>
      </c>
      <c r="G126" s="7">
        <f aca="true" t="shared" si="6" ref="G126:G133">CEILING(F126/10000,1)</f>
        <v>1</v>
      </c>
    </row>
    <row r="127" spans="1:7" ht="15" customHeight="1">
      <c r="A127" s="6" t="s">
        <v>172</v>
      </c>
      <c r="B127" s="15" t="s">
        <v>118</v>
      </c>
      <c r="C127" s="6" t="s">
        <v>119</v>
      </c>
      <c r="D127" s="7">
        <v>9588</v>
      </c>
      <c r="E127" s="7"/>
      <c r="F127" s="7">
        <f t="shared" si="3"/>
        <v>9588</v>
      </c>
      <c r="G127" s="7">
        <f t="shared" si="6"/>
        <v>1</v>
      </c>
    </row>
    <row r="128" spans="1:7" ht="15" customHeight="1">
      <c r="A128" s="6" t="s">
        <v>172</v>
      </c>
      <c r="B128" s="15" t="s">
        <v>116</v>
      </c>
      <c r="C128" s="6" t="s">
        <v>117</v>
      </c>
      <c r="D128" s="7">
        <v>1758</v>
      </c>
      <c r="E128" s="7"/>
      <c r="F128" s="7">
        <f t="shared" si="3"/>
        <v>1758</v>
      </c>
      <c r="G128" s="7">
        <f t="shared" si="6"/>
        <v>1</v>
      </c>
    </row>
    <row r="129" spans="1:7" ht="15" customHeight="1">
      <c r="A129" s="6" t="s">
        <v>172</v>
      </c>
      <c r="B129" s="15" t="s">
        <v>114</v>
      </c>
      <c r="C129" s="6" t="s">
        <v>115</v>
      </c>
      <c r="D129" s="7">
        <v>3373</v>
      </c>
      <c r="E129" s="7"/>
      <c r="F129" s="7">
        <f t="shared" si="3"/>
        <v>3373</v>
      </c>
      <c r="G129" s="7">
        <f t="shared" si="6"/>
        <v>1</v>
      </c>
    </row>
    <row r="130" spans="1:7" ht="15" customHeight="1">
      <c r="A130" s="6" t="s">
        <v>172</v>
      </c>
      <c r="B130" s="15">
        <v>70979821</v>
      </c>
      <c r="C130" s="6" t="s">
        <v>112</v>
      </c>
      <c r="D130" s="7">
        <v>5123</v>
      </c>
      <c r="E130" s="7"/>
      <c r="F130" s="7">
        <f t="shared" si="3"/>
        <v>5123</v>
      </c>
      <c r="G130" s="7">
        <f t="shared" si="6"/>
        <v>1</v>
      </c>
    </row>
    <row r="131" spans="1:7" ht="15" customHeight="1">
      <c r="A131" s="6" t="s">
        <v>172</v>
      </c>
      <c r="B131" s="15">
        <v>48135445</v>
      </c>
      <c r="C131" s="6" t="s">
        <v>109</v>
      </c>
      <c r="D131" s="7">
        <v>4317</v>
      </c>
      <c r="E131" s="7"/>
      <c r="F131" s="7">
        <f t="shared" si="3"/>
        <v>4317</v>
      </c>
      <c r="G131" s="7">
        <f t="shared" si="6"/>
        <v>1</v>
      </c>
    </row>
    <row r="132" spans="1:7" ht="15" customHeight="1">
      <c r="A132" s="6" t="s">
        <v>172</v>
      </c>
      <c r="B132" s="15">
        <v>70565813</v>
      </c>
      <c r="C132" s="6" t="s">
        <v>111</v>
      </c>
      <c r="D132" s="7">
        <v>7302</v>
      </c>
      <c r="E132" s="7"/>
      <c r="F132" s="7">
        <f t="shared" si="3"/>
        <v>7302</v>
      </c>
      <c r="G132" s="7">
        <f t="shared" si="6"/>
        <v>1</v>
      </c>
    </row>
    <row r="133" spans="1:7" ht="15" customHeight="1">
      <c r="A133" s="6" t="s">
        <v>172</v>
      </c>
      <c r="B133" s="15">
        <v>86652052</v>
      </c>
      <c r="C133" s="6" t="s">
        <v>113</v>
      </c>
      <c r="D133" s="7">
        <v>7328</v>
      </c>
      <c r="E133" s="7"/>
      <c r="F133" s="7">
        <f t="shared" si="3"/>
        <v>7328</v>
      </c>
      <c r="G133" s="7">
        <f t="shared" si="6"/>
        <v>1</v>
      </c>
    </row>
    <row r="134" spans="1:7" s="10" customFormat="1" ht="15" customHeight="1">
      <c r="A134" s="8" t="s">
        <v>173</v>
      </c>
      <c r="B134" s="16"/>
      <c r="C134" s="8"/>
      <c r="D134" s="9">
        <f>SUM(D126:D133)</f>
        <v>43352</v>
      </c>
      <c r="E134" s="9">
        <f>SUM(E126:E133)</f>
        <v>0</v>
      </c>
      <c r="F134" s="9">
        <f>SUM(F126:F133)</f>
        <v>43352</v>
      </c>
      <c r="G134" s="9">
        <f>SUM(G126:G133)</f>
        <v>8</v>
      </c>
    </row>
    <row r="135" spans="1:7" ht="15" customHeight="1">
      <c r="A135" s="6" t="s">
        <v>174</v>
      </c>
      <c r="B135" s="15" t="s">
        <v>198</v>
      </c>
      <c r="C135" s="6" t="s">
        <v>124</v>
      </c>
      <c r="D135" s="7">
        <v>4600</v>
      </c>
      <c r="E135" s="7"/>
      <c r="F135" s="7">
        <f t="shared" si="3"/>
        <v>4600</v>
      </c>
      <c r="G135" s="7">
        <f aca="true" t="shared" si="7" ref="G135:G149">CEILING(F135/10000,1)</f>
        <v>1</v>
      </c>
    </row>
    <row r="136" spans="1:7" ht="15" customHeight="1">
      <c r="A136" s="6" t="s">
        <v>174</v>
      </c>
      <c r="B136" s="15">
        <v>65269705</v>
      </c>
      <c r="C136" s="6" t="s">
        <v>134</v>
      </c>
      <c r="D136" s="7">
        <v>23260</v>
      </c>
      <c r="E136" s="7"/>
      <c r="F136" s="7">
        <f t="shared" si="3"/>
        <v>23260</v>
      </c>
      <c r="G136" s="7">
        <f t="shared" si="7"/>
        <v>3</v>
      </c>
    </row>
    <row r="137" spans="1:7" ht="15" customHeight="1">
      <c r="A137" s="6" t="s">
        <v>174</v>
      </c>
      <c r="B137" s="15" t="s">
        <v>199</v>
      </c>
      <c r="C137" s="6" t="s">
        <v>130</v>
      </c>
      <c r="D137" s="7">
        <v>29637</v>
      </c>
      <c r="E137" s="7"/>
      <c r="F137" s="7">
        <f t="shared" si="3"/>
        <v>29637</v>
      </c>
      <c r="G137" s="7">
        <f t="shared" si="7"/>
        <v>3</v>
      </c>
    </row>
    <row r="138" spans="1:7" ht="15" customHeight="1">
      <c r="A138" s="6" t="s">
        <v>174</v>
      </c>
      <c r="B138" s="15" t="s">
        <v>200</v>
      </c>
      <c r="C138" s="6" t="s">
        <v>128</v>
      </c>
      <c r="D138" s="7">
        <v>1670</v>
      </c>
      <c r="E138" s="7"/>
      <c r="F138" s="7">
        <f t="shared" si="3"/>
        <v>1670</v>
      </c>
      <c r="G138" s="7">
        <f t="shared" si="7"/>
        <v>1</v>
      </c>
    </row>
    <row r="139" spans="1:7" ht="15" customHeight="1">
      <c r="A139" s="6" t="s">
        <v>174</v>
      </c>
      <c r="B139" s="15" t="s">
        <v>201</v>
      </c>
      <c r="C139" s="6" t="s">
        <v>133</v>
      </c>
      <c r="D139" s="7">
        <v>16348</v>
      </c>
      <c r="E139" s="7"/>
      <c r="F139" s="7">
        <f t="shared" si="3"/>
        <v>16348</v>
      </c>
      <c r="G139" s="7">
        <f t="shared" si="7"/>
        <v>2</v>
      </c>
    </row>
    <row r="140" spans="1:7" ht="15" customHeight="1">
      <c r="A140" s="6" t="s">
        <v>174</v>
      </c>
      <c r="B140" s="15" t="s">
        <v>202</v>
      </c>
      <c r="C140" s="6" t="s">
        <v>132</v>
      </c>
      <c r="D140" s="7">
        <v>20096</v>
      </c>
      <c r="E140" s="7"/>
      <c r="F140" s="7">
        <f t="shared" si="3"/>
        <v>20096</v>
      </c>
      <c r="G140" s="7">
        <f t="shared" si="7"/>
        <v>3</v>
      </c>
    </row>
    <row r="141" spans="1:7" ht="15" customHeight="1">
      <c r="A141" s="6" t="s">
        <v>174</v>
      </c>
      <c r="B141" s="15" t="s">
        <v>203</v>
      </c>
      <c r="C141" s="6" t="s">
        <v>129</v>
      </c>
      <c r="D141" s="7">
        <v>11000</v>
      </c>
      <c r="E141" s="7"/>
      <c r="F141" s="7">
        <f t="shared" si="3"/>
        <v>11000</v>
      </c>
      <c r="G141" s="7">
        <f t="shared" si="7"/>
        <v>2</v>
      </c>
    </row>
    <row r="142" spans="1:7" ht="15" customHeight="1">
      <c r="A142" s="6" t="s">
        <v>174</v>
      </c>
      <c r="B142" s="15" t="s">
        <v>204</v>
      </c>
      <c r="C142" s="6" t="s">
        <v>126</v>
      </c>
      <c r="D142" s="7">
        <v>57324</v>
      </c>
      <c r="E142" s="7"/>
      <c r="F142" s="7">
        <f aca="true" t="shared" si="8" ref="F142:F170">D142+E142</f>
        <v>57324</v>
      </c>
      <c r="G142" s="7">
        <f t="shared" si="7"/>
        <v>6</v>
      </c>
    </row>
    <row r="143" spans="1:7" ht="15" customHeight="1">
      <c r="A143" s="6" t="s">
        <v>174</v>
      </c>
      <c r="B143" s="15" t="s">
        <v>205</v>
      </c>
      <c r="C143" s="6" t="s">
        <v>120</v>
      </c>
      <c r="D143" s="7">
        <v>67453</v>
      </c>
      <c r="E143" s="7"/>
      <c r="F143" s="7">
        <f t="shared" si="8"/>
        <v>67453</v>
      </c>
      <c r="G143" s="7">
        <f t="shared" si="7"/>
        <v>7</v>
      </c>
    </row>
    <row r="144" spans="1:7" ht="15" customHeight="1">
      <c r="A144" s="6" t="s">
        <v>174</v>
      </c>
      <c r="B144" s="15" t="s">
        <v>206</v>
      </c>
      <c r="C144" s="6" t="s">
        <v>131</v>
      </c>
      <c r="D144" s="7">
        <v>6888</v>
      </c>
      <c r="E144" s="7"/>
      <c r="F144" s="7">
        <f t="shared" si="8"/>
        <v>6888</v>
      </c>
      <c r="G144" s="7">
        <f t="shared" si="7"/>
        <v>1</v>
      </c>
    </row>
    <row r="145" spans="1:7" ht="15" customHeight="1">
      <c r="A145" s="6" t="s">
        <v>174</v>
      </c>
      <c r="B145" s="15" t="s">
        <v>207</v>
      </c>
      <c r="C145" s="6" t="s">
        <v>127</v>
      </c>
      <c r="D145" s="7">
        <v>4838</v>
      </c>
      <c r="E145" s="7"/>
      <c r="F145" s="7">
        <f t="shared" si="8"/>
        <v>4838</v>
      </c>
      <c r="G145" s="7">
        <f t="shared" si="7"/>
        <v>1</v>
      </c>
    </row>
    <row r="146" spans="1:7" ht="15" customHeight="1">
      <c r="A146" s="6" t="s">
        <v>174</v>
      </c>
      <c r="B146" s="15" t="s">
        <v>208</v>
      </c>
      <c r="C146" s="6" t="s">
        <v>123</v>
      </c>
      <c r="D146" s="7">
        <v>13191</v>
      </c>
      <c r="E146" s="7"/>
      <c r="F146" s="7">
        <f t="shared" si="8"/>
        <v>13191</v>
      </c>
      <c r="G146" s="7">
        <f t="shared" si="7"/>
        <v>2</v>
      </c>
    </row>
    <row r="147" spans="1:7" ht="15" customHeight="1">
      <c r="A147" s="6" t="s">
        <v>174</v>
      </c>
      <c r="B147" s="15" t="s">
        <v>209</v>
      </c>
      <c r="C147" s="6" t="s">
        <v>121</v>
      </c>
      <c r="D147" s="7">
        <v>11970</v>
      </c>
      <c r="E147" s="7"/>
      <c r="F147" s="7">
        <f t="shared" si="8"/>
        <v>11970</v>
      </c>
      <c r="G147" s="7">
        <f t="shared" si="7"/>
        <v>2</v>
      </c>
    </row>
    <row r="148" spans="1:7" ht="15" customHeight="1">
      <c r="A148" s="6" t="s">
        <v>174</v>
      </c>
      <c r="B148" s="15" t="s">
        <v>210</v>
      </c>
      <c r="C148" s="6" t="s">
        <v>122</v>
      </c>
      <c r="D148" s="7">
        <v>22337</v>
      </c>
      <c r="E148" s="7"/>
      <c r="F148" s="7">
        <f t="shared" si="8"/>
        <v>22337</v>
      </c>
      <c r="G148" s="7">
        <f t="shared" si="7"/>
        <v>3</v>
      </c>
    </row>
    <row r="149" spans="1:7" ht="15" customHeight="1">
      <c r="A149" s="6" t="s">
        <v>174</v>
      </c>
      <c r="B149" s="15" t="s">
        <v>211</v>
      </c>
      <c r="C149" s="6" t="s">
        <v>125</v>
      </c>
      <c r="D149" s="7">
        <v>93768</v>
      </c>
      <c r="E149" s="7"/>
      <c r="F149" s="7">
        <f t="shared" si="8"/>
        <v>93768</v>
      </c>
      <c r="G149" s="7">
        <f t="shared" si="7"/>
        <v>10</v>
      </c>
    </row>
    <row r="150" spans="1:7" s="10" customFormat="1" ht="15" customHeight="1">
      <c r="A150" s="8" t="s">
        <v>175</v>
      </c>
      <c r="B150" s="16"/>
      <c r="C150" s="8"/>
      <c r="D150" s="9">
        <f>SUM(D135:D149)</f>
        <v>384380</v>
      </c>
      <c r="E150" s="9">
        <f>SUM(E135:E149)</f>
        <v>0</v>
      </c>
      <c r="F150" s="9">
        <f>SUM(F135:F149)</f>
        <v>384380</v>
      </c>
      <c r="G150" s="9">
        <f>SUM(G135:G149)</f>
        <v>47</v>
      </c>
    </row>
    <row r="151" spans="1:7" ht="15" customHeight="1">
      <c r="A151" s="6" t="s">
        <v>135</v>
      </c>
      <c r="B151" s="15">
        <v>26784246</v>
      </c>
      <c r="C151" s="6" t="s">
        <v>149</v>
      </c>
      <c r="D151" s="7">
        <v>4918</v>
      </c>
      <c r="E151" s="7"/>
      <c r="F151" s="7">
        <f t="shared" si="8"/>
        <v>4918</v>
      </c>
      <c r="G151" s="7">
        <f aca="true" t="shared" si="9" ref="G151:G170">CEILING(F151/10000,1)</f>
        <v>1</v>
      </c>
    </row>
    <row r="152" spans="1:10" ht="15" customHeight="1">
      <c r="A152" s="6" t="s">
        <v>135</v>
      </c>
      <c r="B152" s="15">
        <v>25328859</v>
      </c>
      <c r="C152" s="6" t="s">
        <v>146</v>
      </c>
      <c r="D152" s="7">
        <v>10692</v>
      </c>
      <c r="E152" s="7"/>
      <c r="F152" s="7">
        <f t="shared" si="8"/>
        <v>10692</v>
      </c>
      <c r="G152" s="7">
        <f t="shared" si="9"/>
        <v>2</v>
      </c>
      <c r="I152" s="2"/>
      <c r="J152" s="1"/>
    </row>
    <row r="153" spans="1:7" ht="15" customHeight="1">
      <c r="A153" s="6" t="s">
        <v>135</v>
      </c>
      <c r="B153" s="15">
        <v>26788462</v>
      </c>
      <c r="C153" s="6" t="s">
        <v>150</v>
      </c>
      <c r="D153" s="7">
        <v>6486</v>
      </c>
      <c r="E153" s="7"/>
      <c r="F153" s="7">
        <f t="shared" si="8"/>
        <v>6486</v>
      </c>
      <c r="G153" s="7">
        <f t="shared" si="9"/>
        <v>1</v>
      </c>
    </row>
    <row r="154" spans="1:10" ht="15" customHeight="1">
      <c r="A154" s="6" t="s">
        <v>135</v>
      </c>
      <c r="B154" s="15">
        <v>14864347</v>
      </c>
      <c r="C154" s="6" t="s">
        <v>144</v>
      </c>
      <c r="D154" s="7">
        <v>4495</v>
      </c>
      <c r="E154" s="7"/>
      <c r="F154" s="7">
        <f t="shared" si="8"/>
        <v>4495</v>
      </c>
      <c r="G154" s="7">
        <f t="shared" si="9"/>
        <v>1</v>
      </c>
      <c r="I154" s="2"/>
      <c r="J154" s="1"/>
    </row>
    <row r="155" spans="1:7" ht="15" customHeight="1">
      <c r="A155" s="6" t="s">
        <v>135</v>
      </c>
      <c r="B155" s="15">
        <v>75075741</v>
      </c>
      <c r="C155" s="6" t="s">
        <v>155</v>
      </c>
      <c r="D155" s="7">
        <v>2212</v>
      </c>
      <c r="E155" s="7"/>
      <c r="F155" s="7">
        <f t="shared" si="8"/>
        <v>2212</v>
      </c>
      <c r="G155" s="7">
        <f t="shared" si="9"/>
        <v>1</v>
      </c>
    </row>
    <row r="156" spans="1:10" ht="15" customHeight="1">
      <c r="A156" s="6" t="s">
        <v>135</v>
      </c>
      <c r="B156" s="15">
        <v>26791251</v>
      </c>
      <c r="C156" s="6" t="s">
        <v>151</v>
      </c>
      <c r="D156" s="7">
        <v>3253</v>
      </c>
      <c r="E156" s="7"/>
      <c r="F156" s="7">
        <f t="shared" si="8"/>
        <v>3253</v>
      </c>
      <c r="G156" s="7">
        <f t="shared" si="9"/>
        <v>1</v>
      </c>
      <c r="I156" s="2"/>
      <c r="J156" s="1"/>
    </row>
    <row r="157" spans="1:7" ht="15" customHeight="1">
      <c r="A157" s="6" t="s">
        <v>135</v>
      </c>
      <c r="B157" s="15" t="s">
        <v>212</v>
      </c>
      <c r="C157" s="6" t="s">
        <v>143</v>
      </c>
      <c r="D157" s="7">
        <v>7867</v>
      </c>
      <c r="E157" s="7"/>
      <c r="F157" s="7">
        <f t="shared" si="8"/>
        <v>7867</v>
      </c>
      <c r="G157" s="7">
        <f t="shared" si="9"/>
        <v>1</v>
      </c>
    </row>
    <row r="158" spans="1:10" ht="15" customHeight="1">
      <c r="A158" s="6" t="s">
        <v>135</v>
      </c>
      <c r="B158" s="15">
        <v>27184145</v>
      </c>
      <c r="C158" s="6" t="s">
        <v>152</v>
      </c>
      <c r="D158" s="7">
        <v>2467</v>
      </c>
      <c r="E158" s="7"/>
      <c r="F158" s="7">
        <f t="shared" si="8"/>
        <v>2467</v>
      </c>
      <c r="G158" s="7">
        <f t="shared" si="9"/>
        <v>1</v>
      </c>
      <c r="I158" s="2"/>
      <c r="J158" s="1"/>
    </row>
    <row r="159" spans="1:7" ht="15" customHeight="1">
      <c r="A159" s="6" t="s">
        <v>135</v>
      </c>
      <c r="B159" s="15">
        <v>25271121</v>
      </c>
      <c r="C159" s="6" t="s">
        <v>145</v>
      </c>
      <c r="D159" s="7">
        <v>9371</v>
      </c>
      <c r="E159" s="7"/>
      <c r="F159" s="7">
        <f t="shared" si="8"/>
        <v>9371</v>
      </c>
      <c r="G159" s="7">
        <f t="shared" si="9"/>
        <v>1</v>
      </c>
    </row>
    <row r="160" spans="1:10" ht="15" customHeight="1">
      <c r="A160" s="6" t="s">
        <v>135</v>
      </c>
      <c r="B160" s="15">
        <v>60109807</v>
      </c>
      <c r="C160" s="6" t="s">
        <v>153</v>
      </c>
      <c r="D160" s="7">
        <v>6575</v>
      </c>
      <c r="E160" s="7"/>
      <c r="F160" s="7">
        <f t="shared" si="8"/>
        <v>6575</v>
      </c>
      <c r="G160" s="7">
        <f t="shared" si="9"/>
        <v>1</v>
      </c>
      <c r="I160" s="2"/>
      <c r="J160" s="1"/>
    </row>
    <row r="161" spans="1:7" ht="15" customHeight="1">
      <c r="A161" s="6" t="s">
        <v>135</v>
      </c>
      <c r="B161" s="15" t="s">
        <v>213</v>
      </c>
      <c r="C161" s="6" t="s">
        <v>136</v>
      </c>
      <c r="D161" s="7">
        <v>11631</v>
      </c>
      <c r="E161" s="7">
        <v>6630</v>
      </c>
      <c r="F161" s="7">
        <f t="shared" si="8"/>
        <v>18261</v>
      </c>
      <c r="G161" s="7">
        <f t="shared" si="9"/>
        <v>2</v>
      </c>
    </row>
    <row r="162" spans="1:10" ht="15" customHeight="1">
      <c r="A162" s="6" t="s">
        <v>135</v>
      </c>
      <c r="B162" s="15" t="s">
        <v>214</v>
      </c>
      <c r="C162" s="6" t="s">
        <v>141</v>
      </c>
      <c r="D162" s="7">
        <v>8671</v>
      </c>
      <c r="E162" s="7">
        <v>7021</v>
      </c>
      <c r="F162" s="7">
        <f t="shared" si="8"/>
        <v>15692</v>
      </c>
      <c r="G162" s="7">
        <f t="shared" si="9"/>
        <v>2</v>
      </c>
      <c r="I162" s="2"/>
      <c r="J162" s="1"/>
    </row>
    <row r="163" spans="1:7" ht="15" customHeight="1">
      <c r="A163" s="6" t="s">
        <v>135</v>
      </c>
      <c r="B163" s="15">
        <v>26722861</v>
      </c>
      <c r="C163" s="6" t="s">
        <v>148</v>
      </c>
      <c r="D163" s="7">
        <v>5863</v>
      </c>
      <c r="E163" s="7"/>
      <c r="F163" s="7">
        <f t="shared" si="8"/>
        <v>5863</v>
      </c>
      <c r="G163" s="7">
        <f t="shared" si="9"/>
        <v>1</v>
      </c>
    </row>
    <row r="164" spans="1:10" ht="15" customHeight="1">
      <c r="A164" s="6" t="s">
        <v>135</v>
      </c>
      <c r="B164" s="15">
        <v>60193697</v>
      </c>
      <c r="C164" s="6" t="s">
        <v>154</v>
      </c>
      <c r="D164" s="7">
        <v>5530</v>
      </c>
      <c r="E164" s="7"/>
      <c r="F164" s="7">
        <f t="shared" si="8"/>
        <v>5530</v>
      </c>
      <c r="G164" s="7">
        <f t="shared" si="9"/>
        <v>1</v>
      </c>
      <c r="I164" s="2"/>
      <c r="J164" s="1"/>
    </row>
    <row r="165" spans="1:7" ht="15" customHeight="1">
      <c r="A165" s="6" t="s">
        <v>135</v>
      </c>
      <c r="B165" s="15" t="s">
        <v>216</v>
      </c>
      <c r="C165" s="6" t="s">
        <v>139</v>
      </c>
      <c r="D165" s="7">
        <v>12091</v>
      </c>
      <c r="E165" s="7">
        <v>3608</v>
      </c>
      <c r="F165" s="7">
        <f t="shared" si="8"/>
        <v>15699</v>
      </c>
      <c r="G165" s="7">
        <f t="shared" si="9"/>
        <v>2</v>
      </c>
    </row>
    <row r="166" spans="1:7" ht="15" customHeight="1">
      <c r="A166" s="6" t="s">
        <v>135</v>
      </c>
      <c r="B166" s="15" t="s">
        <v>215</v>
      </c>
      <c r="C166" s="6" t="s">
        <v>137</v>
      </c>
      <c r="D166" s="7">
        <v>63111</v>
      </c>
      <c r="E166" s="7">
        <v>25722</v>
      </c>
      <c r="F166" s="7">
        <f t="shared" si="8"/>
        <v>88833</v>
      </c>
      <c r="G166" s="7">
        <f t="shared" si="9"/>
        <v>9</v>
      </c>
    </row>
    <row r="167" spans="1:7" ht="15" customHeight="1">
      <c r="A167" s="6" t="s">
        <v>135</v>
      </c>
      <c r="B167" s="15" t="s">
        <v>217</v>
      </c>
      <c r="C167" s="6" t="s">
        <v>142</v>
      </c>
      <c r="D167" s="7">
        <v>46561</v>
      </c>
      <c r="E167" s="7">
        <v>18857</v>
      </c>
      <c r="F167" s="7">
        <f t="shared" si="8"/>
        <v>65418</v>
      </c>
      <c r="G167" s="7">
        <f t="shared" si="9"/>
        <v>7</v>
      </c>
    </row>
    <row r="168" spans="1:7" ht="15" customHeight="1">
      <c r="A168" s="6" t="s">
        <v>135</v>
      </c>
      <c r="B168" s="15" t="s">
        <v>218</v>
      </c>
      <c r="C168" s="6" t="s">
        <v>140</v>
      </c>
      <c r="D168" s="7">
        <v>16806</v>
      </c>
      <c r="E168" s="7">
        <v>3978</v>
      </c>
      <c r="F168" s="7">
        <f t="shared" si="8"/>
        <v>20784</v>
      </c>
      <c r="G168" s="7">
        <f t="shared" si="9"/>
        <v>3</v>
      </c>
    </row>
    <row r="169" spans="1:7" ht="15" customHeight="1">
      <c r="A169" s="6" t="s">
        <v>135</v>
      </c>
      <c r="B169" s="15" t="s">
        <v>219</v>
      </c>
      <c r="C169" s="6" t="s">
        <v>138</v>
      </c>
      <c r="D169" s="7">
        <v>49398</v>
      </c>
      <c r="E169" s="7">
        <v>24565</v>
      </c>
      <c r="F169" s="7">
        <f t="shared" si="8"/>
        <v>73963</v>
      </c>
      <c r="G169" s="7">
        <f t="shared" si="9"/>
        <v>8</v>
      </c>
    </row>
    <row r="170" spans="1:7" ht="15" customHeight="1">
      <c r="A170" s="6" t="s">
        <v>135</v>
      </c>
      <c r="B170" s="15">
        <v>26296080</v>
      </c>
      <c r="C170" s="6" t="s">
        <v>147</v>
      </c>
      <c r="D170" s="7">
        <v>5910</v>
      </c>
      <c r="E170" s="7"/>
      <c r="F170" s="7">
        <f t="shared" si="8"/>
        <v>5910</v>
      </c>
      <c r="G170" s="7">
        <f t="shared" si="9"/>
        <v>1</v>
      </c>
    </row>
    <row r="171" spans="1:7" s="10" customFormat="1" ht="15" customHeight="1">
      <c r="A171" s="8" t="s">
        <v>156</v>
      </c>
      <c r="B171" s="16"/>
      <c r="C171" s="8"/>
      <c r="D171" s="9">
        <f>SUM(D151:D170)</f>
        <v>283908</v>
      </c>
      <c r="E171" s="9">
        <f>SUM(E151:E170)</f>
        <v>90381</v>
      </c>
      <c r="F171" s="9">
        <f>SUM(F151:F170)</f>
        <v>374289</v>
      </c>
      <c r="G171" s="9">
        <f>SUM(G151:G170)</f>
        <v>47</v>
      </c>
    </row>
    <row r="172" spans="1:7" ht="15" customHeight="1">
      <c r="A172" s="6"/>
      <c r="B172" s="15"/>
      <c r="C172" s="8" t="s">
        <v>231</v>
      </c>
      <c r="D172" s="6"/>
      <c r="E172" s="7"/>
      <c r="F172" s="7"/>
      <c r="G172" s="9">
        <f>G171+G150+G134+G125+G87+G77+G73+G59</f>
        <v>1038</v>
      </c>
    </row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</sheetData>
  <sheetProtection/>
  <mergeCells count="1">
    <mergeCell ref="D3:F3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Hudečková Viera</dc:creator>
  <cp:keywords/>
  <dc:description/>
  <cp:lastModifiedBy>Roll Zdeněk</cp:lastModifiedBy>
  <cp:lastPrinted>2014-06-04T06:37:52Z</cp:lastPrinted>
  <dcterms:created xsi:type="dcterms:W3CDTF">2014-05-26T08:23:06Z</dcterms:created>
  <dcterms:modified xsi:type="dcterms:W3CDTF">2014-06-24T07:36:10Z</dcterms:modified>
  <cp:category/>
  <cp:version/>
  <cp:contentType/>
  <cp:contentStatus/>
</cp:coreProperties>
</file>